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部门基本支出预算表04!$A$6:$W$61</definedName>
  </definedNames>
  <calcPr calcId="144525"/>
</workbook>
</file>

<file path=xl/sharedStrings.xml><?xml version="1.0" encoding="utf-8"?>
<sst xmlns="http://schemas.openxmlformats.org/spreadsheetml/2006/main" count="930" uniqueCount="337">
  <si>
    <t>预算01-1表</t>
  </si>
  <si>
    <t>2026年部门财务收支预算总表</t>
  </si>
  <si>
    <t>单位名称：峨山彝族自治县人力资源和社会保障局(本级)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</si>
  <si>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</si>
  <si>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</si>
  <si>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</si>
  <si>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</si>
  <si>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</si>
  <si>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</si>
  <si>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</si>
  <si>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</si>
  <si>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</si>
  <si>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</si>
  <si>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</si>
  <si>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</si>
  <si>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</si>
  <si>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</si>
  <si>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</si>
  <si>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</si>
  <si>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</si>
  <si>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</si>
  <si>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</si>
  <si>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</si>
  <si>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</si>
  <si>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</si>
  <si>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</si>
  <si>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</si>
  <si>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</si>
  <si>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</si>
  <si>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</si>
  <si>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</si>
  <si>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</si>
  <si>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</si>
  <si>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</si>
  <si>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</si>
  <si>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</si>
  <si>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</si>
  <si>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</si>
  <si>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</si>
  <si>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</si>
  <si>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</si>
  <si>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</si>
  <si>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</si>
  <si>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</si>
  <si>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</si>
  <si>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</si>
  <si>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</si>
  <si>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</si>
  <si>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</si>
  <si>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</si>
  <si>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</si>
  <si>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</si>
  <si>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</si>
  <si>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</si>
  <si>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</si>
  <si>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</si>
  <si>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117001</t>
  </si>
  <si>
    <t>峨山彝族自治县人力资源和社会保障局（本级）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</si>
  <si>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</si>
  <si>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</si>
  <si>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</si>
  <si>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</si>
  <si>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</si>
  <si>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</si>
  <si>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</si>
  <si>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</si>
  <si>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</si>
  <si>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</si>
  <si>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</si>
  <si>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</si>
  <si>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</si>
  <si>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</si>
  <si>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</si>
  <si>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</si>
  <si>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</si>
  <si>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</si>
  <si>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</si>
  <si>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</si>
  <si>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</si>
  <si>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</si>
  <si>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</si>
  <si>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</si>
  <si>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</si>
  <si>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</si>
  <si>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</si>
  <si>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</si>
  <si>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</si>
  <si>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</si>
  <si>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</si>
  <si>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</si>
  <si>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</si>
  <si>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</si>
  <si>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</si>
  <si>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</si>
  <si>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</si>
  <si>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</si>
  <si>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</si>
  <si>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</si>
  <si>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</si>
  <si>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</si>
  <si>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21015</t>
  </si>
  <si>
    <t>医疗保障管理事务</t>
  </si>
  <si>
    <t>2101501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</si>
  <si>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</si>
  <si>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</si>
  <si>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</si>
  <si>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</si>
  <si>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</si>
  <si>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</si>
  <si>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</si>
  <si>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</si>
  <si>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</si>
  <si>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</si>
  <si>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</si>
  <si>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</si>
  <si>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</si>
  <si>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</si>
  <si>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</si>
  <si>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</si>
  <si>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</si>
  <si>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</si>
  <si>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</si>
  <si>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</si>
  <si>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</si>
  <si>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</si>
  <si>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</si>
  <si>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</si>
  <si>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</si>
  <si>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</si>
  <si>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</si>
  <si>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</si>
  <si>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</si>
  <si>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</si>
  <si>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</si>
  <si>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</si>
  <si>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</si>
  <si>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</si>
  <si>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</si>
  <si>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</si>
  <si>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</si>
  <si>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</si>
  <si>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</si>
  <si>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</si>
  <si>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</si>
  <si>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</si>
  <si>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</si>
  <si>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</si>
  <si>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</si>
  <si>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</si>
  <si>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</si>
  <si>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</si>
  <si>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</si>
  <si>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</si>
  <si>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530426210000000014644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</si>
  <si>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</si>
  <si>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</si>
  <si>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</si>
  <si>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</si>
  <si>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</si>
  <si>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</si>
  <si>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</si>
  <si>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530426210000000014645</t>
  </si>
  <si>
    <t>事业人员支出工资</t>
  </si>
  <si>
    <t>30107</t>
  </si>
  <si>
    <t>绩效工资</t>
  </si>
  <si>
    <t>530426210000000014646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</si>
  <si>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</si>
  <si>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</si>
  <si>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</si>
  <si>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</si>
  <si>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</si>
  <si>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</si>
  <si>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</si>
  <si>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530426210000000014647</t>
  </si>
  <si>
    <t>30113</t>
  </si>
  <si>
    <t>530426210000000014648</t>
  </si>
  <si>
    <t>对个人和家庭的补助</t>
  </si>
  <si>
    <t>30305</t>
  </si>
  <si>
    <t>生活补助</t>
  </si>
  <si>
    <t>530426210000000014650</t>
  </si>
  <si>
    <t>公车购置及运维费</t>
  </si>
  <si>
    <t>30231</t>
  </si>
  <si>
    <t>公务用车运行维护费</t>
  </si>
  <si>
    <t>530426210000000014651</t>
  </si>
  <si>
    <t>行政人员公务交通补贴</t>
  </si>
  <si>
    <t>30239</t>
  </si>
  <si>
    <t>其他交通费用</t>
  </si>
  <si>
    <t>530426210000000014652</t>
  </si>
  <si>
    <t>工会经费</t>
  </si>
  <si>
    <t>30228</t>
  </si>
  <si>
    <t>530426210000000014654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</si>
  <si>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</si>
  <si>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</si>
  <si>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</si>
  <si>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</si>
  <si>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</si>
  <si>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</si>
  <si>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</si>
  <si>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</si>
  <si>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</si>
  <si>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</si>
  <si>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</si>
  <si>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530426231100001475040</t>
  </si>
  <si>
    <t>综合效能考核奖</t>
  </si>
  <si>
    <t>530426231100001475043</t>
  </si>
  <si>
    <t>福利费</t>
  </si>
  <si>
    <t>530426231100001487952</t>
  </si>
  <si>
    <t>奖励性绩效工资</t>
  </si>
  <si>
    <t>530426231100001487954</t>
  </si>
  <si>
    <t>退休人员统筹外养老金</t>
  </si>
  <si>
    <t>30302</t>
  </si>
  <si>
    <t>退休费</t>
  </si>
  <si>
    <t>530426241100002111134</t>
  </si>
  <si>
    <t>工作业务经费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</si>
  <si>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</si>
  <si>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</si>
  <si>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</si>
  <si>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</si>
  <si>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</si>
  <si>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</si>
  <si>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</si>
  <si>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</si>
  <si>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</si>
  <si>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</si>
  <si>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</si>
  <si>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</si>
  <si>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31002</t>
  </si>
  <si>
    <t>办公设备购置</t>
  </si>
  <si>
    <t>530426241100002111869</t>
  </si>
  <si>
    <t>编外人员工资</t>
  </si>
  <si>
    <t>30199</t>
  </si>
  <si>
    <t>其他工资福利支出</t>
  </si>
  <si>
    <t>530426241100002113086</t>
  </si>
  <si>
    <t>工作业务经费补助资金</t>
  </si>
  <si>
    <t>30217</t>
  </si>
  <si>
    <t>530426251100004152983</t>
  </si>
  <si>
    <t>职业年金经费</t>
  </si>
  <si>
    <t>30109</t>
  </si>
  <si>
    <t>职业年金缴费</t>
  </si>
  <si>
    <t>530426261100004939470</t>
  </si>
  <si>
    <t>残疾人就业保障金经费</t>
  </si>
  <si>
    <t>530426261100004945266</t>
  </si>
  <si>
    <t>优秀奖（行政）资金</t>
  </si>
  <si>
    <t>530426261100004949082</t>
  </si>
  <si>
    <t>优秀奖（事业）资金</t>
  </si>
  <si>
    <t>530426261100004983714</t>
  </si>
  <si>
    <t>单位自有资金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</si>
  <si>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</si>
  <si>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</si>
  <si>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</si>
  <si>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</si>
  <si>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</si>
  <si>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</si>
  <si>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</si>
  <si>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其他就业补助资金</t>
  </si>
  <si>
    <t>313 事业发展类</t>
  </si>
  <si>
    <t>530426261100004924344</t>
  </si>
  <si>
    <t>31001</t>
  </si>
  <si>
    <t>房屋建筑物购建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</si>
  <si>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</si>
  <si>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</si>
  <si>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</si>
  <si>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</si>
  <si>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</si>
  <si>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</si>
  <si>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</si>
  <si>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</si>
  <si>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</si>
  <si>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</si>
  <si>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</si>
  <si>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</si>
  <si>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备注：本单位无部门项目支出绩效目标</t>
  </si>
  <si>
    <t>预算06表</t>
  </si>
  <si>
    <t>2026年部门政府性基金预算支出预算表</t>
  </si>
  <si>
    <t>政府性基金预算支出</t>
  </si>
  <si>
    <t>备注：本单位无部门政府性基金预算支出。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</si>
  <si>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</si>
  <si>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</si>
  <si>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</si>
  <si>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</si>
  <si>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</si>
  <si>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</si>
  <si>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</si>
  <si>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</si>
  <si>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</si>
  <si>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</si>
  <si>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</si>
  <si>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</si>
  <si>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执法记录仪</t>
  </si>
  <si>
    <t>台</t>
  </si>
  <si>
    <t>A3针式打印机</t>
  </si>
  <si>
    <t>高拍仪</t>
  </si>
  <si>
    <t>公务用车保险费</t>
  </si>
  <si>
    <t>次</t>
  </si>
  <si>
    <t>公务用车燃油费</t>
  </si>
  <si>
    <t>公务用车修理费</t>
  </si>
  <si>
    <t>打印用纸</t>
  </si>
  <si>
    <t>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</si>
  <si>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</si>
  <si>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</si>
  <si>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</si>
  <si>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</si>
  <si>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</si>
  <si>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备注：本单位无部门政府购买服务。</t>
  </si>
  <si>
    <t>预算09-1表</t>
  </si>
  <si>
    <t>2026年对下转移支付预算表</t>
  </si>
  <si>
    <t>单位名称（项目）</t>
  </si>
  <si>
    <t>乡镇、街道</t>
  </si>
  <si>
    <t>双江街道</t>
  </si>
  <si>
    <t>小街街道</t>
  </si>
  <si>
    <t>岔河乡</t>
  </si>
  <si>
    <t>甸中镇</t>
  </si>
  <si>
    <t>大龙潭乡</t>
  </si>
  <si>
    <t>塔甸镇</t>
  </si>
  <si>
    <t>化念镇</t>
  </si>
  <si>
    <t>11</t>
  </si>
  <si>
    <t>备注：本单位无对下转移支付。</t>
  </si>
  <si>
    <t>预算09-2表</t>
  </si>
  <si>
    <t>2026年对下转移支付绩效目标表</t>
  </si>
  <si>
    <t>备注：本单位无对下转移支付绩效目标。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</si>
  <si>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</si>
  <si>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</si>
  <si>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</si>
  <si>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</si>
  <si>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</si>
  <si>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</si>
  <si>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</si>
  <si>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</si>
  <si>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备注：本单位无新增资产配置。</t>
  </si>
  <si>
    <t>预算11表</t>
  </si>
  <si>
    <t>2026年上级补助项目支出预算表</t>
  </si>
  <si>
    <t>上级补助</t>
  </si>
  <si>
    <t>备注：本单位无上级补助项目支出。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</si>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</sst>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1"/>
      <name val="宋体"/>
      <charset val="134"/>
      <scheme val="minor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6" fontId="2" fillId="0" borderId="1">
      <alignment horizontal="right"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0" xfId="0" applyFont="1">
      <alignment vertical="top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65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5355724.07</v>
      </c>
      <c r="C7" s="14" t="str">
        <f>"一"&amp;"、"&amp;"社会保障和就业支出"</f>
        <v>一、社会保障和就业支出</v>
      </c>
      <c r="D7" s="16">
        <v>4904935.62</v>
      </c>
    </row>
    <row r="8" ht="22.5" customHeight="1" spans="1:4">
      <c r="A8" s="14" t="s">
        <v>10</v>
      </c>
      <c r="B8" s="16"/>
      <c r="C8" s="14" t="str">
        <f>"二"&amp;"、"&amp;"卫生健康支出"</f>
        <v>二、卫生健康支出</v>
      </c>
      <c r="D8" s="16">
        <v>229876.45</v>
      </c>
    </row>
    <row r="9" ht="22.5" customHeight="1" spans="1:4">
      <c r="A9" s="14" t="s">
        <v>11</v>
      </c>
      <c r="B9" s="16"/>
      <c r="C9" s="14" t="str">
        <f>"三"&amp;"、"&amp;"住房保障支出"</f>
        <v>三、住房保障支出</v>
      </c>
      <c r="D9" s="16">
        <v>270912</v>
      </c>
    </row>
    <row r="10" ht="22.5" customHeight="1" spans="1:4">
      <c r="A10" s="14" t="s">
        <v>12</v>
      </c>
      <c r="B10" s="16"/>
      <c r="C10" s="14"/>
      <c r="D10" s="16"/>
    </row>
    <row r="11" ht="22.5" customHeight="1" spans="1:4">
      <c r="A11" s="14" t="s">
        <v>13</v>
      </c>
      <c r="B11" s="16">
        <v>50000</v>
      </c>
      <c r="C11" s="14"/>
      <c r="D11" s="16"/>
    </row>
    <row r="12" ht="22.5" customHeight="1" spans="1:4">
      <c r="A12" s="14" t="s">
        <v>14</v>
      </c>
      <c r="B12" s="16"/>
      <c r="C12" s="14"/>
      <c r="D12" s="16"/>
    </row>
    <row r="13" ht="22.5" customHeight="1" spans="1:4">
      <c r="A13" s="14" t="s">
        <v>15</v>
      </c>
      <c r="B13" s="16"/>
      <c r="C13" s="14"/>
      <c r="D13" s="16"/>
    </row>
    <row r="14" ht="22.5" customHeight="1" spans="1:4">
      <c r="A14" s="14" t="s">
        <v>16</v>
      </c>
      <c r="B14" s="16"/>
      <c r="C14" s="14"/>
      <c r="D14" s="16"/>
    </row>
    <row r="15" ht="22.5" customHeight="1" spans="1:4">
      <c r="A15" s="66" t="s">
        <v>17</v>
      </c>
      <c r="B15" s="16"/>
      <c r="C15" s="69"/>
      <c r="D15" s="16"/>
    </row>
    <row r="16" ht="22.5" customHeight="1" spans="1:4">
      <c r="A16" s="66" t="s">
        <v>18</v>
      </c>
      <c r="B16" s="16">
        <v>50000</v>
      </c>
      <c r="C16" s="69"/>
      <c r="D16" s="16"/>
    </row>
    <row r="17" ht="22.5" customHeight="1" spans="1:4">
      <c r="A17" s="66"/>
      <c r="B17" s="16"/>
      <c r="C17" s="69"/>
      <c r="D17" s="16"/>
    </row>
    <row r="18" ht="22.5" customHeight="1" spans="1:4">
      <c r="A18" s="67" t="s">
        <v>19</v>
      </c>
      <c r="B18" s="68">
        <v>5405724.07</v>
      </c>
      <c r="C18" s="69" t="s">
        <v>20</v>
      </c>
      <c r="D18" s="68">
        <v>5405724.07</v>
      </c>
    </row>
    <row r="19" ht="22.5" customHeight="1" spans="1:4">
      <c r="A19" s="76" t="s">
        <v>21</v>
      </c>
      <c r="B19" s="16"/>
      <c r="C19" s="77" t="s">
        <v>22</v>
      </c>
      <c r="D19" s="47"/>
    </row>
    <row r="20" ht="22.5" customHeight="1" spans="1:4">
      <c r="A20" s="66" t="s">
        <v>23</v>
      </c>
      <c r="B20" s="68"/>
      <c r="C20" s="66" t="s">
        <v>23</v>
      </c>
      <c r="D20" s="68"/>
    </row>
    <row r="21" ht="22.5" customHeight="1" spans="1:4">
      <c r="A21" s="66" t="s">
        <v>24</v>
      </c>
      <c r="B21" s="68"/>
      <c r="C21" s="66" t="s">
        <v>25</v>
      </c>
      <c r="D21" s="68"/>
    </row>
    <row r="22" ht="22.5" customHeight="1" spans="1:4">
      <c r="A22" s="67" t="s">
        <v>26</v>
      </c>
      <c r="B22" s="68">
        <v>5405724.07</v>
      </c>
      <c r="C22" s="69" t="s">
        <v>27</v>
      </c>
      <c r="D22" s="68">
        <v>5405724.07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272</v>
      </c>
    </row>
    <row r="2" ht="37.5" customHeight="1" spans="1:6">
      <c r="A2" s="3" t="s">
        <v>273</v>
      </c>
      <c r="B2" s="3"/>
      <c r="C2" s="3"/>
      <c r="D2" s="3"/>
      <c r="E2" s="3"/>
      <c r="F2" s="3"/>
    </row>
    <row r="3" ht="18.75" customHeight="1" spans="1:6">
      <c r="A3" s="42" t="s">
        <v>2</v>
      </c>
      <c r="B3" s="42"/>
      <c r="C3" s="42"/>
      <c r="D3" s="43"/>
      <c r="E3" s="43"/>
      <c r="F3" s="44" t="s">
        <v>30</v>
      </c>
    </row>
    <row r="4" ht="18.75" customHeight="1" spans="1:6">
      <c r="A4" s="12" t="s">
        <v>137</v>
      </c>
      <c r="B4" s="12" t="s">
        <v>60</v>
      </c>
      <c r="C4" s="12" t="s">
        <v>61</v>
      </c>
      <c r="D4" s="45" t="s">
        <v>274</v>
      </c>
      <c r="E4" s="45"/>
      <c r="F4" s="45"/>
    </row>
    <row r="5" ht="18.75" customHeight="1" spans="1:6">
      <c r="A5" s="12" t="s">
        <v>60</v>
      </c>
      <c r="B5" s="12" t="s">
        <v>60</v>
      </c>
      <c r="C5" s="12" t="s">
        <v>61</v>
      </c>
      <c r="D5" s="45" t="s">
        <v>35</v>
      </c>
      <c r="E5" s="45" t="s">
        <v>64</v>
      </c>
      <c r="F5" s="45" t="s">
        <v>65</v>
      </c>
    </row>
    <row r="6" ht="18.75" customHeight="1" spans="1:6">
      <c r="A6" s="13" t="s">
        <v>47</v>
      </c>
      <c r="B6" s="13">
        <v>2</v>
      </c>
      <c r="C6" s="13">
        <v>3</v>
      </c>
      <c r="D6" s="13" t="s">
        <v>50</v>
      </c>
      <c r="E6" s="13" t="s">
        <v>51</v>
      </c>
      <c r="F6" s="13" t="s">
        <v>52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109</v>
      </c>
      <c r="B8" s="46"/>
      <c r="C8" s="46"/>
      <c r="D8" s="47"/>
      <c r="E8" s="47"/>
      <c r="F8" s="47"/>
    </row>
    <row r="9" customHeight="1" spans="1:1">
      <c r="A9" t="s">
        <v>275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8"/>
  <sheetViews>
    <sheetView showZeros="0" workbookViewId="0">
      <selection activeCell="D9" sqref="D9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276</v>
      </c>
    </row>
    <row r="2" ht="45" customHeight="1" spans="1:17">
      <c r="A2" s="30" t="s">
        <v>277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9"/>
      <c r="O2" s="39"/>
      <c r="P2" s="39"/>
      <c r="Q2" s="39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30</v>
      </c>
    </row>
    <row r="4" ht="20.25" customHeight="1" spans="1:17">
      <c r="A4" s="21" t="s">
        <v>278</v>
      </c>
      <c r="B4" s="21" t="s">
        <v>279</v>
      </c>
      <c r="C4" s="21" t="s">
        <v>280</v>
      </c>
      <c r="D4" s="21" t="s">
        <v>281</v>
      </c>
      <c r="E4" s="21" t="s">
        <v>282</v>
      </c>
      <c r="F4" s="21" t="s">
        <v>283</v>
      </c>
      <c r="G4" s="21" t="s">
        <v>144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284</v>
      </c>
      <c r="B5" s="21" t="s">
        <v>279</v>
      </c>
      <c r="C5" s="21" t="s">
        <v>280</v>
      </c>
      <c r="D5" s="21" t="s">
        <v>281</v>
      </c>
      <c r="E5" s="21" t="s">
        <v>282</v>
      </c>
      <c r="F5" s="21" t="s">
        <v>283</v>
      </c>
      <c r="G5" s="21" t="s">
        <v>33</v>
      </c>
      <c r="H5" s="21" t="s">
        <v>36</v>
      </c>
      <c r="I5" s="21" t="s">
        <v>285</v>
      </c>
      <c r="J5" s="21" t="s">
        <v>286</v>
      </c>
      <c r="K5" s="21" t="s">
        <v>39</v>
      </c>
      <c r="L5" s="21" t="s">
        <v>287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35</v>
      </c>
      <c r="I6" s="21"/>
      <c r="J6" s="21"/>
      <c r="K6" s="21"/>
      <c r="L6" s="21" t="s">
        <v>35</v>
      </c>
      <c r="M6" s="21" t="s">
        <v>42</v>
      </c>
      <c r="N6" s="21" t="s">
        <v>43</v>
      </c>
      <c r="O6" s="40" t="s">
        <v>44</v>
      </c>
      <c r="P6" s="40" t="s">
        <v>45</v>
      </c>
      <c r="Q6" s="40" t="s">
        <v>46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6" t="s">
        <v>213</v>
      </c>
      <c r="B8" s="22"/>
      <c r="C8" s="22"/>
      <c r="D8" s="37"/>
      <c r="E8" s="37"/>
      <c r="F8" s="37">
        <v>10300</v>
      </c>
      <c r="G8" s="37">
        <v>10300</v>
      </c>
      <c r="H8" s="37">
        <v>10300</v>
      </c>
      <c r="I8" s="37"/>
      <c r="J8" s="33"/>
      <c r="K8" s="33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288</v>
      </c>
      <c r="C9" s="22" t="str">
        <f>"A02020600"&amp;"  "&amp;"执法记录仪"</f>
        <v>A02020600  执法记录仪</v>
      </c>
      <c r="D9" s="38" t="s">
        <v>289</v>
      </c>
      <c r="E9" s="23">
        <v>4</v>
      </c>
      <c r="F9" s="37">
        <v>6000</v>
      </c>
      <c r="G9" s="37">
        <v>6000</v>
      </c>
      <c r="H9" s="33">
        <v>6000</v>
      </c>
      <c r="I9" s="33"/>
      <c r="J9" s="33"/>
      <c r="K9" s="33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290</v>
      </c>
      <c r="C10" s="22" t="str">
        <f>"A02021001"&amp;"  "&amp;"A3黑白打印机"</f>
        <v>A02021001  A3黑白打印机</v>
      </c>
      <c r="D10" s="38" t="s">
        <v>289</v>
      </c>
      <c r="E10" s="23">
        <v>1</v>
      </c>
      <c r="F10" s="37">
        <v>3000</v>
      </c>
      <c r="G10" s="37">
        <v>3000</v>
      </c>
      <c r="H10" s="33">
        <v>3000</v>
      </c>
      <c r="I10" s="33"/>
      <c r="J10" s="33"/>
      <c r="K10" s="33"/>
      <c r="L10" s="37"/>
      <c r="M10" s="37"/>
      <c r="N10" s="37"/>
      <c r="O10" s="37"/>
      <c r="P10" s="37"/>
      <c r="Q10" s="37"/>
    </row>
    <row r="11" ht="20.25" customHeight="1" spans="1:17">
      <c r="A11" s="22"/>
      <c r="B11" s="22" t="s">
        <v>291</v>
      </c>
      <c r="C11" s="22" t="str">
        <f>"A02021120"&amp;"  "&amp;"高拍仪"</f>
        <v>A02021120  高拍仪</v>
      </c>
      <c r="D11" s="38" t="s">
        <v>289</v>
      </c>
      <c r="E11" s="23">
        <v>1</v>
      </c>
      <c r="F11" s="37">
        <v>1300</v>
      </c>
      <c r="G11" s="37">
        <v>1300</v>
      </c>
      <c r="H11" s="33">
        <v>1300</v>
      </c>
      <c r="I11" s="33"/>
      <c r="J11" s="33"/>
      <c r="K11" s="33"/>
      <c r="L11" s="37"/>
      <c r="M11" s="37"/>
      <c r="N11" s="37"/>
      <c r="O11" s="37"/>
      <c r="P11" s="37"/>
      <c r="Q11" s="37"/>
    </row>
    <row r="12" ht="20.25" customHeight="1" spans="1:17">
      <c r="A12" s="36" t="s">
        <v>180</v>
      </c>
      <c r="B12" s="22"/>
      <c r="C12" s="22"/>
      <c r="D12" s="22"/>
      <c r="E12" s="22"/>
      <c r="F12" s="37">
        <v>20000</v>
      </c>
      <c r="G12" s="37">
        <v>20000</v>
      </c>
      <c r="H12" s="37">
        <v>20000</v>
      </c>
      <c r="I12" s="37"/>
      <c r="J12" s="33"/>
      <c r="K12" s="33"/>
      <c r="L12" s="37"/>
      <c r="M12" s="37"/>
      <c r="N12" s="37"/>
      <c r="O12" s="37"/>
      <c r="P12" s="37"/>
      <c r="Q12" s="37"/>
    </row>
    <row r="13" ht="20.25" customHeight="1" spans="1:17">
      <c r="A13" s="22"/>
      <c r="B13" s="22" t="s">
        <v>292</v>
      </c>
      <c r="C13" s="22" t="str">
        <f>"C1804010201"&amp;"  "&amp;"机动车保险服务"</f>
        <v>C1804010201  机动车保险服务</v>
      </c>
      <c r="D13" s="38" t="s">
        <v>293</v>
      </c>
      <c r="E13" s="23">
        <v>1</v>
      </c>
      <c r="F13" s="37">
        <v>2500</v>
      </c>
      <c r="G13" s="37">
        <v>2500</v>
      </c>
      <c r="H13" s="33">
        <v>2500</v>
      </c>
      <c r="I13" s="33"/>
      <c r="J13" s="33"/>
      <c r="K13" s="33"/>
      <c r="L13" s="37"/>
      <c r="M13" s="37"/>
      <c r="N13" s="37"/>
      <c r="O13" s="37"/>
      <c r="P13" s="37"/>
      <c r="Q13" s="37"/>
    </row>
    <row r="14" ht="20.25" customHeight="1" spans="1:17">
      <c r="A14" s="22"/>
      <c r="B14" s="22" t="s">
        <v>294</v>
      </c>
      <c r="C14" s="22" t="str">
        <f>"A07070101"&amp;"  "&amp;"汽油"</f>
        <v>A07070101  汽油</v>
      </c>
      <c r="D14" s="38" t="s">
        <v>293</v>
      </c>
      <c r="E14" s="23">
        <v>1</v>
      </c>
      <c r="F14" s="37">
        <v>12500</v>
      </c>
      <c r="G14" s="37">
        <v>12500</v>
      </c>
      <c r="H14" s="33">
        <v>12500</v>
      </c>
      <c r="I14" s="33"/>
      <c r="J14" s="33"/>
      <c r="K14" s="33"/>
      <c r="L14" s="37"/>
      <c r="M14" s="37"/>
      <c r="N14" s="37"/>
      <c r="O14" s="37"/>
      <c r="P14" s="37"/>
      <c r="Q14" s="37"/>
    </row>
    <row r="15" ht="20.25" customHeight="1" spans="1:17">
      <c r="A15" s="22"/>
      <c r="B15" s="22" t="s">
        <v>295</v>
      </c>
      <c r="C15" s="22" t="str">
        <f>"A02031100"&amp;"  "&amp;"车辆附属设施及零部件"</f>
        <v>A02031100  车辆附属设施及零部件</v>
      </c>
      <c r="D15" s="38" t="s">
        <v>293</v>
      </c>
      <c r="E15" s="23">
        <v>1</v>
      </c>
      <c r="F15" s="37">
        <v>5000</v>
      </c>
      <c r="G15" s="37">
        <v>5000</v>
      </c>
      <c r="H15" s="33">
        <v>5000</v>
      </c>
      <c r="I15" s="33"/>
      <c r="J15" s="33"/>
      <c r="K15" s="33"/>
      <c r="L15" s="37"/>
      <c r="M15" s="37"/>
      <c r="N15" s="37"/>
      <c r="O15" s="37"/>
      <c r="P15" s="37"/>
      <c r="Q15" s="37"/>
    </row>
    <row r="16" ht="20.25" customHeight="1" spans="1:17">
      <c r="A16" s="36" t="s">
        <v>191</v>
      </c>
      <c r="B16" s="22"/>
      <c r="C16" s="22"/>
      <c r="D16" s="22"/>
      <c r="E16" s="22"/>
      <c r="F16" s="37">
        <v>10000</v>
      </c>
      <c r="G16" s="37">
        <v>10000</v>
      </c>
      <c r="H16" s="37">
        <v>10000</v>
      </c>
      <c r="I16" s="37"/>
      <c r="J16" s="33"/>
      <c r="K16" s="33"/>
      <c r="L16" s="37"/>
      <c r="M16" s="37"/>
      <c r="N16" s="37"/>
      <c r="O16" s="37"/>
      <c r="P16" s="37"/>
      <c r="Q16" s="37"/>
    </row>
    <row r="17" ht="20.25" customHeight="1" spans="1:17">
      <c r="A17" s="22"/>
      <c r="B17" s="22" t="s">
        <v>296</v>
      </c>
      <c r="C17" s="22" t="str">
        <f>"A07100200"&amp;"  "&amp;"纸及纸板"</f>
        <v>A07100200  纸及纸板</v>
      </c>
      <c r="D17" s="38" t="s">
        <v>297</v>
      </c>
      <c r="E17" s="23">
        <v>1</v>
      </c>
      <c r="F17" s="37">
        <v>10000</v>
      </c>
      <c r="G17" s="37">
        <v>10000</v>
      </c>
      <c r="H17" s="33">
        <v>10000</v>
      </c>
      <c r="I17" s="33"/>
      <c r="J17" s="33"/>
      <c r="K17" s="33"/>
      <c r="L17" s="37"/>
      <c r="M17" s="37"/>
      <c r="N17" s="37"/>
      <c r="O17" s="37"/>
      <c r="P17" s="37"/>
      <c r="Q17" s="37"/>
    </row>
    <row r="18" ht="20.25" customHeight="1" spans="1:17">
      <c r="A18" s="23" t="s">
        <v>33</v>
      </c>
      <c r="B18" s="23"/>
      <c r="C18" s="23"/>
      <c r="D18" s="38"/>
      <c r="E18" s="38"/>
      <c r="F18" s="37">
        <v>40300</v>
      </c>
      <c r="G18" s="37">
        <v>40300</v>
      </c>
      <c r="H18" s="37">
        <v>40300</v>
      </c>
      <c r="I18" s="37"/>
      <c r="J18" s="37"/>
      <c r="K18" s="37"/>
      <c r="L18" s="37"/>
      <c r="M18" s="37"/>
      <c r="N18" s="37"/>
      <c r="O18" s="37"/>
      <c r="P18" s="37"/>
      <c r="Q18" s="37"/>
    </row>
  </sheetData>
  <mergeCells count="17">
    <mergeCell ref="A1:M1"/>
    <mergeCell ref="A2:Q2"/>
    <mergeCell ref="A3:M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298</v>
      </c>
    </row>
    <row r="2" ht="45" customHeight="1" spans="1:14">
      <c r="A2" s="30" t="s">
        <v>299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30</v>
      </c>
    </row>
    <row r="4" ht="27.15" customHeight="1" spans="1:14">
      <c r="A4" s="31" t="s">
        <v>278</v>
      </c>
      <c r="B4" s="31" t="s">
        <v>300</v>
      </c>
      <c r="C4" s="31" t="s">
        <v>301</v>
      </c>
      <c r="D4" s="31" t="s">
        <v>144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284</v>
      </c>
      <c r="B5" s="31"/>
      <c r="C5" s="31" t="s">
        <v>302</v>
      </c>
      <c r="D5" s="31" t="s">
        <v>33</v>
      </c>
      <c r="E5" s="31" t="s">
        <v>36</v>
      </c>
      <c r="F5" s="31" t="s">
        <v>285</v>
      </c>
      <c r="G5" s="31" t="s">
        <v>286</v>
      </c>
      <c r="H5" s="31" t="s">
        <v>39</v>
      </c>
      <c r="I5" s="31" t="s">
        <v>287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35</v>
      </c>
      <c r="F6" s="31"/>
      <c r="G6" s="31"/>
      <c r="H6" s="31"/>
      <c r="I6" s="31" t="s">
        <v>35</v>
      </c>
      <c r="J6" s="31" t="s">
        <v>42</v>
      </c>
      <c r="K6" s="31" t="s">
        <v>43</v>
      </c>
      <c r="L6" s="34" t="s">
        <v>44</v>
      </c>
      <c r="M6" s="34" t="s">
        <v>45</v>
      </c>
      <c r="N6" s="34" t="s">
        <v>46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2"/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2"/>
      <c r="B9" s="22"/>
      <c r="C9" s="2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3" t="s">
        <v>33</v>
      </c>
      <c r="B10" s="23"/>
      <c r="C10" s="2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customHeight="1" spans="1:1">
      <c r="A11" t="s">
        <v>303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9"/>
      <c r="K1" s="19" t="s">
        <v>304</v>
      </c>
    </row>
    <row r="2" ht="45.15" customHeight="1" spans="1:11">
      <c r="A2" s="24" t="s">
        <v>305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9"/>
      <c r="K3" s="19" t="s">
        <v>30</v>
      </c>
    </row>
    <row r="4" ht="22.5" customHeight="1" spans="1:11">
      <c r="A4" s="27" t="s">
        <v>306</v>
      </c>
      <c r="B4" s="27" t="s">
        <v>144</v>
      </c>
      <c r="C4" s="27"/>
      <c r="D4" s="27"/>
      <c r="E4" s="27" t="s">
        <v>307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33</v>
      </c>
      <c r="C5" s="27" t="s">
        <v>36</v>
      </c>
      <c r="D5" s="27" t="s">
        <v>285</v>
      </c>
      <c r="E5" s="27" t="s">
        <v>308</v>
      </c>
      <c r="F5" s="27" t="s">
        <v>309</v>
      </c>
      <c r="G5" s="27" t="s">
        <v>310</v>
      </c>
      <c r="H5" s="27" t="s">
        <v>311</v>
      </c>
      <c r="I5" s="27" t="s">
        <v>312</v>
      </c>
      <c r="J5" s="27" t="s">
        <v>313</v>
      </c>
      <c r="K5" s="27" t="s">
        <v>314</v>
      </c>
    </row>
    <row r="6" ht="18.75" customHeight="1" spans="1:11">
      <c r="A6" s="28" t="s">
        <v>47</v>
      </c>
      <c r="B6" s="28" t="s">
        <v>48</v>
      </c>
      <c r="C6" s="28" t="s">
        <v>49</v>
      </c>
      <c r="D6" s="28" t="s">
        <v>50</v>
      </c>
      <c r="E6" s="28" t="s">
        <v>51</v>
      </c>
      <c r="F6" s="28" t="s">
        <v>52</v>
      </c>
      <c r="G6" s="28" t="s">
        <v>53</v>
      </c>
      <c r="H6" s="28" t="s">
        <v>54</v>
      </c>
      <c r="I6" s="28" t="s">
        <v>55</v>
      </c>
      <c r="J6" s="28" t="s">
        <v>71</v>
      </c>
      <c r="K6" s="28" t="s">
        <v>315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9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9"/>
    </row>
    <row r="9" customHeight="1" spans="1:1">
      <c r="A9" t="s">
        <v>316</v>
      </c>
    </row>
  </sheetData>
  <mergeCells count="5">
    <mergeCell ref="A2:J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317</v>
      </c>
    </row>
    <row r="2" ht="52.05" customHeight="1" spans="1:10">
      <c r="A2" s="24" t="s">
        <v>318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261</v>
      </c>
      <c r="B4" s="21" t="s">
        <v>262</v>
      </c>
      <c r="C4" s="21" t="s">
        <v>263</v>
      </c>
      <c r="D4" s="21" t="s">
        <v>264</v>
      </c>
      <c r="E4" s="21" t="s">
        <v>265</v>
      </c>
      <c r="F4" s="21" t="s">
        <v>266</v>
      </c>
      <c r="G4" s="21" t="s">
        <v>267</v>
      </c>
      <c r="H4" s="21" t="s">
        <v>268</v>
      </c>
      <c r="I4" s="21" t="s">
        <v>269</v>
      </c>
      <c r="J4" s="21" t="s">
        <v>270</v>
      </c>
    </row>
    <row r="5" ht="18.75" customHeight="1" spans="1:10">
      <c r="A5" s="21" t="s">
        <v>47</v>
      </c>
      <c r="B5" s="21" t="s">
        <v>48</v>
      </c>
      <c r="C5" s="21" t="s">
        <v>49</v>
      </c>
      <c r="D5" s="21" t="s">
        <v>50</v>
      </c>
      <c r="E5" s="21" t="s">
        <v>51</v>
      </c>
      <c r="F5" s="21" t="s">
        <v>52</v>
      </c>
      <c r="G5" s="21" t="s">
        <v>53</v>
      </c>
      <c r="H5" s="21" t="s">
        <v>54</v>
      </c>
      <c r="I5" s="21" t="s">
        <v>55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319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320</v>
      </c>
    </row>
    <row r="2" ht="41.4" customHeight="1" spans="1:8">
      <c r="A2" s="20" t="s">
        <v>321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137</v>
      </c>
      <c r="B4" s="21" t="s">
        <v>322</v>
      </c>
      <c r="C4" s="21" t="s">
        <v>323</v>
      </c>
      <c r="D4" s="21" t="s">
        <v>324</v>
      </c>
      <c r="E4" s="21" t="s">
        <v>281</v>
      </c>
      <c r="F4" s="21" t="s">
        <v>325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282</v>
      </c>
      <c r="G5" s="21" t="s">
        <v>326</v>
      </c>
      <c r="H5" s="21" t="s">
        <v>327</v>
      </c>
    </row>
    <row r="6" ht="18.75" customHeight="1" spans="1:8">
      <c r="A6" s="21" t="s">
        <v>47</v>
      </c>
      <c r="B6" s="21" t="s">
        <v>48</v>
      </c>
      <c r="C6" s="21" t="s">
        <v>49</v>
      </c>
      <c r="D6" s="21" t="s">
        <v>50</v>
      </c>
      <c r="E6" s="21" t="s">
        <v>51</v>
      </c>
      <c r="F6" s="21" t="s">
        <v>52</v>
      </c>
      <c r="G6" s="21" t="s">
        <v>53</v>
      </c>
      <c r="H6" s="21" t="s">
        <v>54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328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20" sqref="A20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329</v>
      </c>
    </row>
    <row r="2" ht="45" customHeight="1" spans="1:11">
      <c r="A2" s="3" t="s">
        <v>330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30</v>
      </c>
    </row>
    <row r="4" ht="18.75" customHeight="1" spans="1:11">
      <c r="A4" s="12" t="s">
        <v>249</v>
      </c>
      <c r="B4" s="12" t="s">
        <v>139</v>
      </c>
      <c r="C4" s="12" t="s">
        <v>250</v>
      </c>
      <c r="D4" s="12" t="s">
        <v>140</v>
      </c>
      <c r="E4" s="12" t="s">
        <v>141</v>
      </c>
      <c r="F4" s="12" t="s">
        <v>251</v>
      </c>
      <c r="G4" s="12" t="s">
        <v>143</v>
      </c>
      <c r="H4" s="12" t="s">
        <v>33</v>
      </c>
      <c r="I4" s="12" t="s">
        <v>331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36</v>
      </c>
      <c r="J5" s="12" t="s">
        <v>37</v>
      </c>
      <c r="K5" s="12" t="s">
        <v>38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33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332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tabSelected="1" workbookViewId="0">
      <selection activeCell="B25" sqref="B25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333</v>
      </c>
    </row>
    <row r="2" ht="45" customHeight="1" spans="1:7">
      <c r="A2" s="3" t="s">
        <v>334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30</v>
      </c>
    </row>
    <row r="4" ht="18.75" customHeight="1" spans="1:7">
      <c r="A4" s="6" t="s">
        <v>250</v>
      </c>
      <c r="B4" s="6" t="s">
        <v>249</v>
      </c>
      <c r="C4" s="6" t="s">
        <v>139</v>
      </c>
      <c r="D4" s="6" t="s">
        <v>335</v>
      </c>
      <c r="E4" s="6" t="s">
        <v>36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57</v>
      </c>
      <c r="B8" s="8" t="s">
        <v>255</v>
      </c>
      <c r="C8" s="9" t="s">
        <v>254</v>
      </c>
      <c r="D8" s="8" t="s">
        <v>336</v>
      </c>
      <c r="E8" s="10">
        <v>605482.23</v>
      </c>
      <c r="F8" s="10"/>
      <c r="G8" s="10"/>
    </row>
    <row r="9" ht="20.25" customHeight="1" spans="1:7">
      <c r="A9" s="11" t="s">
        <v>33</v>
      </c>
      <c r="B9" s="11"/>
      <c r="C9" s="11"/>
      <c r="D9" s="11"/>
      <c r="E9" s="10">
        <v>605482.23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C8" sqref="C8"/>
    </sheetView>
  </sheetViews>
  <sheetFormatPr defaultColWidth="8.85" defaultRowHeight="15" customHeight="1"/>
  <cols>
    <col min="1" max="1" width="25.275" customWidth="1"/>
    <col min="2" max="2" width="33.5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28</v>
      </c>
    </row>
    <row r="2" ht="37.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30</v>
      </c>
    </row>
    <row r="4" ht="18.75" customHeight="1" spans="1:19">
      <c r="A4" s="12" t="s">
        <v>31</v>
      </c>
      <c r="B4" s="70" t="s">
        <v>32</v>
      </c>
      <c r="C4" s="70" t="s">
        <v>33</v>
      </c>
      <c r="D4" s="70" t="s">
        <v>34</v>
      </c>
      <c r="E4" s="70"/>
      <c r="F4" s="70"/>
      <c r="G4" s="70"/>
      <c r="H4" s="70"/>
      <c r="I4" s="70"/>
      <c r="J4" s="73"/>
      <c r="K4" s="73"/>
      <c r="L4" s="73"/>
      <c r="M4" s="73"/>
      <c r="N4" s="73"/>
      <c r="O4" s="70" t="s">
        <v>21</v>
      </c>
      <c r="P4" s="70"/>
      <c r="Q4" s="70"/>
      <c r="R4" s="70"/>
      <c r="S4" s="70"/>
    </row>
    <row r="5" ht="18.75" customHeight="1" spans="1:19">
      <c r="A5" s="12"/>
      <c r="B5" s="70"/>
      <c r="C5" s="70"/>
      <c r="D5" s="71" t="s">
        <v>35</v>
      </c>
      <c r="E5" s="71" t="s">
        <v>36</v>
      </c>
      <c r="F5" s="71" t="s">
        <v>37</v>
      </c>
      <c r="G5" s="71" t="s">
        <v>38</v>
      </c>
      <c r="H5" s="71" t="s">
        <v>39</v>
      </c>
      <c r="I5" s="74" t="s">
        <v>40</v>
      </c>
      <c r="J5" s="75"/>
      <c r="K5" s="75"/>
      <c r="L5" s="75"/>
      <c r="M5" s="75"/>
      <c r="N5" s="75"/>
      <c r="O5" s="74" t="s">
        <v>35</v>
      </c>
      <c r="P5" s="74" t="s">
        <v>36</v>
      </c>
      <c r="Q5" s="74" t="s">
        <v>37</v>
      </c>
      <c r="R5" s="74" t="s">
        <v>38</v>
      </c>
      <c r="S5" s="71" t="s">
        <v>41</v>
      </c>
    </row>
    <row r="6" ht="18.75" customHeight="1" spans="1:19">
      <c r="A6" s="12"/>
      <c r="B6" s="70"/>
      <c r="C6" s="70"/>
      <c r="D6" s="71"/>
      <c r="E6" s="71"/>
      <c r="F6" s="71"/>
      <c r="G6" s="71"/>
      <c r="H6" s="71"/>
      <c r="I6" s="74" t="s">
        <v>35</v>
      </c>
      <c r="J6" s="74" t="s">
        <v>42</v>
      </c>
      <c r="K6" s="74" t="s">
        <v>43</v>
      </c>
      <c r="L6" s="74" t="s">
        <v>44</v>
      </c>
      <c r="M6" s="74" t="s">
        <v>45</v>
      </c>
      <c r="N6" s="74" t="s">
        <v>46</v>
      </c>
      <c r="O6" s="74"/>
      <c r="P6" s="74"/>
      <c r="Q6" s="74"/>
      <c r="R6" s="74"/>
      <c r="S6" s="71"/>
    </row>
    <row r="7" ht="18.75" customHeight="1" spans="1:19">
      <c r="A7" s="72" t="s">
        <v>47</v>
      </c>
      <c r="B7" s="13" t="s">
        <v>48</v>
      </c>
      <c r="C7" s="13" t="s">
        <v>49</v>
      </c>
      <c r="D7" s="13" t="s">
        <v>50</v>
      </c>
      <c r="E7" s="72" t="s">
        <v>51</v>
      </c>
      <c r="F7" s="13" t="s">
        <v>52</v>
      </c>
      <c r="G7" s="13" t="s">
        <v>53</v>
      </c>
      <c r="H7" s="72" t="s">
        <v>54</v>
      </c>
      <c r="I7" s="13" t="s">
        <v>55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56</v>
      </c>
      <c r="B8" s="15" t="s">
        <v>57</v>
      </c>
      <c r="C8" s="16">
        <v>5405724.07</v>
      </c>
      <c r="D8" s="16">
        <v>5355724.07</v>
      </c>
      <c r="E8" s="16">
        <v>5355724.07</v>
      </c>
      <c r="F8" s="16"/>
      <c r="G8" s="16"/>
      <c r="H8" s="16"/>
      <c r="I8" s="16">
        <v>50000</v>
      </c>
      <c r="J8" s="16"/>
      <c r="K8" s="16"/>
      <c r="L8" s="16"/>
      <c r="M8" s="16"/>
      <c r="N8" s="16">
        <v>50000</v>
      </c>
      <c r="O8" s="16"/>
      <c r="P8" s="16"/>
      <c r="Q8" s="16"/>
      <c r="R8" s="16"/>
      <c r="S8" s="16"/>
    </row>
    <row r="9" ht="20.25" customHeight="1" spans="1:19">
      <c r="A9" s="46" t="s">
        <v>33</v>
      </c>
      <c r="B9" s="46"/>
      <c r="C9" s="16">
        <v>5405724.07</v>
      </c>
      <c r="D9" s="16">
        <v>5355724.07</v>
      </c>
      <c r="E9" s="16">
        <v>5355724.07</v>
      </c>
      <c r="F9" s="16"/>
      <c r="G9" s="16"/>
      <c r="H9" s="16"/>
      <c r="I9" s="16">
        <v>50000</v>
      </c>
      <c r="J9" s="16"/>
      <c r="K9" s="16"/>
      <c r="L9" s="16"/>
      <c r="M9" s="16"/>
      <c r="N9" s="16">
        <v>50000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A3" sqref="A3:I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30</v>
      </c>
    </row>
    <row r="4" ht="18.75" customHeight="1" spans="1:15">
      <c r="A4" s="12" t="s">
        <v>60</v>
      </c>
      <c r="B4" s="12" t="s">
        <v>61</v>
      </c>
      <c r="C4" s="45" t="s">
        <v>33</v>
      </c>
      <c r="D4" s="45" t="s">
        <v>36</v>
      </c>
      <c r="E4" s="45"/>
      <c r="F4" s="45"/>
      <c r="G4" s="12" t="s">
        <v>37</v>
      </c>
      <c r="H4" s="45" t="s">
        <v>38</v>
      </c>
      <c r="I4" s="12" t="s">
        <v>62</v>
      </c>
      <c r="J4" s="45" t="s">
        <v>63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35</v>
      </c>
      <c r="E5" s="45" t="s">
        <v>64</v>
      </c>
      <c r="F5" s="45" t="s">
        <v>65</v>
      </c>
      <c r="G5" s="12"/>
      <c r="H5" s="45"/>
      <c r="I5" s="12"/>
      <c r="J5" s="45" t="s">
        <v>35</v>
      </c>
      <c r="K5" s="45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  <c r="H6" s="13" t="s">
        <v>54</v>
      </c>
      <c r="I6" s="13" t="s">
        <v>55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4904935.62</v>
      </c>
      <c r="D7" s="16">
        <v>4854935.62</v>
      </c>
      <c r="E7" s="16">
        <v>4249453.39</v>
      </c>
      <c r="F7" s="16">
        <v>605482.23</v>
      </c>
      <c r="G7" s="16"/>
      <c r="H7" s="16"/>
      <c r="I7" s="16"/>
      <c r="J7" s="16">
        <v>50000</v>
      </c>
      <c r="K7" s="16"/>
      <c r="L7" s="16"/>
      <c r="M7" s="16"/>
      <c r="N7" s="16"/>
      <c r="O7" s="16">
        <v>50000</v>
      </c>
    </row>
    <row r="8" ht="20.25" customHeight="1" spans="1:15">
      <c r="A8" s="63" t="s">
        <v>74</v>
      </c>
      <c r="B8" s="63" t="s">
        <v>75</v>
      </c>
      <c r="C8" s="16">
        <v>3478577.23</v>
      </c>
      <c r="D8" s="16">
        <v>3428577.23</v>
      </c>
      <c r="E8" s="16">
        <v>3428577.23</v>
      </c>
      <c r="F8" s="16"/>
      <c r="G8" s="16"/>
      <c r="H8" s="16"/>
      <c r="I8" s="16"/>
      <c r="J8" s="16">
        <v>50000</v>
      </c>
      <c r="K8" s="16"/>
      <c r="L8" s="16"/>
      <c r="M8" s="16"/>
      <c r="N8" s="16"/>
      <c r="O8" s="16">
        <v>50000</v>
      </c>
    </row>
    <row r="9" ht="20.25" customHeight="1" spans="1:15">
      <c r="A9" s="64" t="s">
        <v>76</v>
      </c>
      <c r="B9" s="64" t="s">
        <v>77</v>
      </c>
      <c r="C9" s="16">
        <v>3478577.23</v>
      </c>
      <c r="D9" s="16">
        <v>3428577.23</v>
      </c>
      <c r="E9" s="16">
        <v>3428577.23</v>
      </c>
      <c r="F9" s="16"/>
      <c r="G9" s="16"/>
      <c r="H9" s="16"/>
      <c r="I9" s="16"/>
      <c r="J9" s="16">
        <v>50000</v>
      </c>
      <c r="K9" s="16"/>
      <c r="L9" s="16"/>
      <c r="M9" s="16"/>
      <c r="N9" s="16"/>
      <c r="O9" s="16">
        <v>50000</v>
      </c>
    </row>
    <row r="10" ht="20.25" customHeight="1" spans="1:15">
      <c r="A10" s="63" t="s">
        <v>78</v>
      </c>
      <c r="B10" s="63" t="s">
        <v>79</v>
      </c>
      <c r="C10" s="16">
        <v>820876.16</v>
      </c>
      <c r="D10" s="16">
        <v>820876.16</v>
      </c>
      <c r="E10" s="16">
        <v>820876.16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4" t="s">
        <v>80</v>
      </c>
      <c r="B11" s="64" t="s">
        <v>81</v>
      </c>
      <c r="C11" s="16">
        <v>410400</v>
      </c>
      <c r="D11" s="16">
        <v>410400</v>
      </c>
      <c r="E11" s="16">
        <v>410400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4" t="s">
        <v>82</v>
      </c>
      <c r="B12" s="64" t="s">
        <v>83</v>
      </c>
      <c r="C12" s="16">
        <v>340476.16</v>
      </c>
      <c r="D12" s="16">
        <v>340476.16</v>
      </c>
      <c r="E12" s="16">
        <v>340476.16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4" t="s">
        <v>84</v>
      </c>
      <c r="B13" s="64" t="s">
        <v>85</v>
      </c>
      <c r="C13" s="16">
        <v>70000</v>
      </c>
      <c r="D13" s="16">
        <v>70000</v>
      </c>
      <c r="E13" s="16">
        <v>70000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3" t="s">
        <v>86</v>
      </c>
      <c r="B14" s="63" t="s">
        <v>87</v>
      </c>
      <c r="C14" s="16">
        <v>605482.23</v>
      </c>
      <c r="D14" s="16">
        <v>605482.23</v>
      </c>
      <c r="E14" s="16"/>
      <c r="F14" s="16">
        <v>605482.23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4" t="s">
        <v>88</v>
      </c>
      <c r="B15" s="64" t="s">
        <v>89</v>
      </c>
      <c r="C15" s="16">
        <v>605482.23</v>
      </c>
      <c r="D15" s="16">
        <v>605482.23</v>
      </c>
      <c r="E15" s="16"/>
      <c r="F15" s="16">
        <v>605482.23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90</v>
      </c>
      <c r="B16" s="15" t="s">
        <v>91</v>
      </c>
      <c r="C16" s="16">
        <v>229876.45</v>
      </c>
      <c r="D16" s="16">
        <v>229876.45</v>
      </c>
      <c r="E16" s="16">
        <v>229876.45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3" t="s">
        <v>92</v>
      </c>
      <c r="B17" s="63" t="s">
        <v>93</v>
      </c>
      <c r="C17" s="16">
        <v>197454.91</v>
      </c>
      <c r="D17" s="16">
        <v>197454.91</v>
      </c>
      <c r="E17" s="16">
        <v>197454.91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4" t="s">
        <v>94</v>
      </c>
      <c r="B18" s="64" t="s">
        <v>95</v>
      </c>
      <c r="C18" s="16">
        <v>85497.14</v>
      </c>
      <c r="D18" s="16">
        <v>85497.14</v>
      </c>
      <c r="E18" s="16">
        <v>85497.14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4" t="s">
        <v>96</v>
      </c>
      <c r="B19" s="64" t="s">
        <v>97</v>
      </c>
      <c r="C19" s="16">
        <v>91124.87</v>
      </c>
      <c r="D19" s="16">
        <v>91124.87</v>
      </c>
      <c r="E19" s="16">
        <v>91124.87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4" t="s">
        <v>98</v>
      </c>
      <c r="B20" s="64" t="s">
        <v>99</v>
      </c>
      <c r="C20" s="16">
        <v>20832.9</v>
      </c>
      <c r="D20" s="16">
        <v>20832.9</v>
      </c>
      <c r="E20" s="16">
        <v>20832.9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3" t="s">
        <v>100</v>
      </c>
      <c r="B21" s="63" t="s">
        <v>101</v>
      </c>
      <c r="C21" s="16">
        <v>32421.54</v>
      </c>
      <c r="D21" s="16">
        <v>32421.54</v>
      </c>
      <c r="E21" s="16">
        <v>32421.54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4" t="s">
        <v>102</v>
      </c>
      <c r="B22" s="64" t="s">
        <v>77</v>
      </c>
      <c r="C22" s="16">
        <v>32421.54</v>
      </c>
      <c r="D22" s="16">
        <v>32421.54</v>
      </c>
      <c r="E22" s="16">
        <v>32421.54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15" t="s">
        <v>103</v>
      </c>
      <c r="B23" s="15" t="s">
        <v>104</v>
      </c>
      <c r="C23" s="16">
        <v>270912</v>
      </c>
      <c r="D23" s="16">
        <v>270912</v>
      </c>
      <c r="E23" s="16">
        <v>270912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3" t="s">
        <v>105</v>
      </c>
      <c r="B24" s="63" t="s">
        <v>106</v>
      </c>
      <c r="C24" s="16">
        <v>270912</v>
      </c>
      <c r="D24" s="16">
        <v>270912</v>
      </c>
      <c r="E24" s="16">
        <v>270912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4" t="s">
        <v>107</v>
      </c>
      <c r="B25" s="64" t="s">
        <v>108</v>
      </c>
      <c r="C25" s="16">
        <v>270912</v>
      </c>
      <c r="D25" s="16">
        <v>270912</v>
      </c>
      <c r="E25" s="16">
        <v>270912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46" t="s">
        <v>109</v>
      </c>
      <c r="B26" s="46"/>
      <c r="C26" s="16">
        <v>5405724.07</v>
      </c>
      <c r="D26" s="16">
        <v>5355724.07</v>
      </c>
      <c r="E26" s="16">
        <v>4750241.84</v>
      </c>
      <c r="F26" s="16">
        <v>605482.23</v>
      </c>
      <c r="G26" s="16"/>
      <c r="H26" s="16"/>
      <c r="I26" s="16"/>
      <c r="J26" s="16">
        <v>50000</v>
      </c>
      <c r="K26" s="16"/>
      <c r="L26" s="16"/>
      <c r="M26" s="16"/>
      <c r="N26" s="16"/>
      <c r="O26" s="16">
        <v>50000</v>
      </c>
    </row>
  </sheetData>
  <mergeCells count="11">
    <mergeCell ref="A2:O2"/>
    <mergeCell ref="A3:I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110</v>
      </c>
    </row>
    <row r="2" ht="45" customHeight="1" spans="1:4">
      <c r="A2" s="3" t="s">
        <v>111</v>
      </c>
      <c r="B2" s="3"/>
      <c r="C2" s="3"/>
      <c r="D2" s="3"/>
    </row>
    <row r="3" ht="18.75" customHeight="1" spans="1:4">
      <c r="A3" s="4" t="s">
        <v>2</v>
      </c>
      <c r="B3" s="4"/>
      <c r="C3" s="65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112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113</v>
      </c>
      <c r="B7" s="16">
        <v>5355724.07</v>
      </c>
      <c r="C7" s="14" t="s">
        <v>114</v>
      </c>
      <c r="D7" s="16">
        <v>5355724.07</v>
      </c>
    </row>
    <row r="8" ht="22.5" customHeight="1" spans="1:4">
      <c r="A8" s="14" t="s">
        <v>115</v>
      </c>
      <c r="B8" s="16">
        <v>5355724.07</v>
      </c>
      <c r="C8" s="14" t="str">
        <f>"（"&amp;"一"&amp;"）"&amp;"社会保障和就业支出"</f>
        <v>（一）社会保障和就业支出</v>
      </c>
      <c r="D8" s="16">
        <v>4854935.62</v>
      </c>
    </row>
    <row r="9" ht="22.5" customHeight="1" spans="1:4">
      <c r="A9" s="14" t="s">
        <v>116</v>
      </c>
      <c r="B9" s="16"/>
      <c r="C9" s="14" t="str">
        <f>"（"&amp;"二"&amp;"）"&amp;"卫生健康支出"</f>
        <v>（二）卫生健康支出</v>
      </c>
      <c r="D9" s="16">
        <v>229876.45</v>
      </c>
    </row>
    <row r="10" ht="22.5" customHeight="1" spans="1:4">
      <c r="A10" s="14" t="s">
        <v>117</v>
      </c>
      <c r="B10" s="16"/>
      <c r="C10" s="14" t="str">
        <f>"（"&amp;"三"&amp;"）"&amp;"住房保障支出"</f>
        <v>（三）住房保障支出</v>
      </c>
      <c r="D10" s="16">
        <v>270912</v>
      </c>
    </row>
    <row r="11" ht="22.5" customHeight="1" spans="1:4">
      <c r="A11" s="14" t="s">
        <v>118</v>
      </c>
      <c r="B11" s="16"/>
      <c r="C11" s="14"/>
      <c r="D11" s="16"/>
    </row>
    <row r="12" ht="22.5" customHeight="1" spans="1:4">
      <c r="A12" s="14" t="s">
        <v>115</v>
      </c>
      <c r="B12" s="16"/>
      <c r="C12" s="14"/>
      <c r="D12" s="16"/>
    </row>
    <row r="13" ht="22.5" customHeight="1" spans="1:4">
      <c r="A13" s="14" t="s">
        <v>116</v>
      </c>
      <c r="B13" s="16"/>
      <c r="C13" s="14"/>
      <c r="D13" s="16"/>
    </row>
    <row r="14" ht="22.5" customHeight="1" spans="1:4">
      <c r="A14" s="14" t="s">
        <v>117</v>
      </c>
      <c r="B14" s="16"/>
      <c r="C14" s="14"/>
      <c r="D14" s="16"/>
    </row>
    <row r="15" ht="22.5" customHeight="1" spans="1:4">
      <c r="A15" s="66"/>
      <c r="B15" s="16"/>
      <c r="C15" s="14" t="s">
        <v>119</v>
      </c>
      <c r="D15" s="16"/>
    </row>
    <row r="16" ht="22.5" customHeight="1" spans="1:4">
      <c r="A16" s="67" t="s">
        <v>120</v>
      </c>
      <c r="B16" s="68">
        <v>5355724.07</v>
      </c>
      <c r="C16" s="69" t="s">
        <v>121</v>
      </c>
      <c r="D16" s="68">
        <v>5355724.07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C26" sqref="C26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122</v>
      </c>
    </row>
    <row r="2" ht="37.5" customHeight="1" spans="1:7">
      <c r="A2" s="3" t="s">
        <v>123</v>
      </c>
      <c r="B2" s="3"/>
      <c r="C2" s="3"/>
      <c r="D2" s="3"/>
      <c r="E2" s="3"/>
      <c r="F2" s="3"/>
      <c r="G2" s="3"/>
    </row>
    <row r="3" ht="18.75" customHeight="1" spans="1:7">
      <c r="A3" s="42" t="s">
        <v>2</v>
      </c>
      <c r="B3" s="42"/>
      <c r="C3" s="42"/>
      <c r="D3" s="43"/>
      <c r="E3" s="43"/>
      <c r="F3" s="43"/>
      <c r="G3" s="44" t="s">
        <v>30</v>
      </c>
    </row>
    <row r="4" ht="18.75" customHeight="1" spans="1:7">
      <c r="A4" s="12" t="s">
        <v>124</v>
      </c>
      <c r="B4" s="12" t="s">
        <v>61</v>
      </c>
      <c r="C4" s="45" t="s">
        <v>33</v>
      </c>
      <c r="D4" s="45" t="s">
        <v>64</v>
      </c>
      <c r="E4" s="45"/>
      <c r="F4" s="45"/>
      <c r="G4" s="12" t="s">
        <v>65</v>
      </c>
    </row>
    <row r="5" ht="18.75" customHeight="1" spans="1:7">
      <c r="A5" s="12" t="s">
        <v>60</v>
      </c>
      <c r="B5" s="12" t="s">
        <v>61</v>
      </c>
      <c r="C5" s="45"/>
      <c r="D5" s="45" t="s">
        <v>35</v>
      </c>
      <c r="E5" s="45" t="s">
        <v>125</v>
      </c>
      <c r="F5" s="45" t="s">
        <v>126</v>
      </c>
      <c r="G5" s="12"/>
    </row>
    <row r="6" ht="18.75" customHeight="1" spans="1:7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</row>
    <row r="7" ht="20.25" customHeight="1" spans="1:7">
      <c r="A7" s="15" t="s">
        <v>72</v>
      </c>
      <c r="B7" s="15" t="s">
        <v>73</v>
      </c>
      <c r="C7" s="16">
        <v>4854935.62</v>
      </c>
      <c r="D7" s="16">
        <v>4249453.39</v>
      </c>
      <c r="E7" s="16">
        <v>3269853.39</v>
      </c>
      <c r="F7" s="16">
        <v>979600</v>
      </c>
      <c r="G7" s="16">
        <v>605482.23</v>
      </c>
    </row>
    <row r="8" ht="20.25" customHeight="1" spans="1:7">
      <c r="A8" s="63" t="s">
        <v>74</v>
      </c>
      <c r="B8" s="63" t="s">
        <v>75</v>
      </c>
      <c r="C8" s="16">
        <v>3428577.23</v>
      </c>
      <c r="D8" s="16">
        <v>3428577.23</v>
      </c>
      <c r="E8" s="16">
        <v>2459777.23</v>
      </c>
      <c r="F8" s="16">
        <v>968800</v>
      </c>
      <c r="G8" s="16"/>
    </row>
    <row r="9" ht="20.25" customHeight="1" spans="1:7">
      <c r="A9" s="64" t="s">
        <v>76</v>
      </c>
      <c r="B9" s="64" t="s">
        <v>77</v>
      </c>
      <c r="C9" s="16">
        <v>3428577.23</v>
      </c>
      <c r="D9" s="16">
        <v>3428577.23</v>
      </c>
      <c r="E9" s="16">
        <v>2459777.23</v>
      </c>
      <c r="F9" s="16">
        <v>968800</v>
      </c>
      <c r="G9" s="16"/>
    </row>
    <row r="10" ht="20.25" customHeight="1" spans="1:7">
      <c r="A10" s="63" t="s">
        <v>78</v>
      </c>
      <c r="B10" s="63" t="s">
        <v>79</v>
      </c>
      <c r="C10" s="16">
        <v>820876.16</v>
      </c>
      <c r="D10" s="16">
        <v>820876.16</v>
      </c>
      <c r="E10" s="16">
        <v>810076.16</v>
      </c>
      <c r="F10" s="16">
        <v>10800</v>
      </c>
      <c r="G10" s="16"/>
    </row>
    <row r="11" ht="20.25" customHeight="1" spans="1:7">
      <c r="A11" s="64" t="s">
        <v>80</v>
      </c>
      <c r="B11" s="64" t="s">
        <v>81</v>
      </c>
      <c r="C11" s="16">
        <v>410400</v>
      </c>
      <c r="D11" s="16">
        <v>410400</v>
      </c>
      <c r="E11" s="16">
        <v>399600</v>
      </c>
      <c r="F11" s="16">
        <v>10800</v>
      </c>
      <c r="G11" s="16"/>
    </row>
    <row r="12" ht="20.25" customHeight="1" spans="1:7">
      <c r="A12" s="64" t="s">
        <v>82</v>
      </c>
      <c r="B12" s="64" t="s">
        <v>83</v>
      </c>
      <c r="C12" s="16">
        <v>340476.16</v>
      </c>
      <c r="D12" s="16">
        <v>340476.16</v>
      </c>
      <c r="E12" s="16">
        <v>340476.16</v>
      </c>
      <c r="F12" s="16"/>
      <c r="G12" s="16"/>
    </row>
    <row r="13" ht="20.25" customHeight="1" spans="1:7">
      <c r="A13" s="64" t="s">
        <v>84</v>
      </c>
      <c r="B13" s="64" t="s">
        <v>85</v>
      </c>
      <c r="C13" s="16">
        <v>70000</v>
      </c>
      <c r="D13" s="16">
        <v>70000</v>
      </c>
      <c r="E13" s="16">
        <v>70000</v>
      </c>
      <c r="F13" s="16"/>
      <c r="G13" s="16"/>
    </row>
    <row r="14" ht="20.25" customHeight="1" spans="1:7">
      <c r="A14" s="63" t="s">
        <v>86</v>
      </c>
      <c r="B14" s="63" t="s">
        <v>87</v>
      </c>
      <c r="C14" s="16">
        <v>605482.23</v>
      </c>
      <c r="D14" s="16"/>
      <c r="E14" s="16"/>
      <c r="F14" s="16"/>
      <c r="G14" s="16">
        <v>605482.23</v>
      </c>
    </row>
    <row r="15" ht="20.25" customHeight="1" spans="1:7">
      <c r="A15" s="64" t="s">
        <v>88</v>
      </c>
      <c r="B15" s="64" t="s">
        <v>89</v>
      </c>
      <c r="C15" s="16">
        <v>605482.23</v>
      </c>
      <c r="D15" s="16"/>
      <c r="E15" s="16"/>
      <c r="F15" s="16"/>
      <c r="G15" s="16">
        <v>605482.23</v>
      </c>
    </row>
    <row r="16" ht="20.25" customHeight="1" spans="1:7">
      <c r="A16" s="15" t="s">
        <v>90</v>
      </c>
      <c r="B16" s="15" t="s">
        <v>91</v>
      </c>
      <c r="C16" s="16">
        <v>229876.45</v>
      </c>
      <c r="D16" s="16">
        <v>229876.45</v>
      </c>
      <c r="E16" s="16">
        <v>197454.91</v>
      </c>
      <c r="F16" s="16">
        <v>32421.54</v>
      </c>
      <c r="G16" s="16"/>
    </row>
    <row r="17" ht="20.25" customHeight="1" spans="1:7">
      <c r="A17" s="63" t="s">
        <v>92</v>
      </c>
      <c r="B17" s="63" t="s">
        <v>93</v>
      </c>
      <c r="C17" s="16">
        <v>197454.91</v>
      </c>
      <c r="D17" s="16">
        <v>197454.91</v>
      </c>
      <c r="E17" s="16">
        <v>197454.91</v>
      </c>
      <c r="F17" s="16"/>
      <c r="G17" s="16"/>
    </row>
    <row r="18" ht="20.25" customHeight="1" spans="1:7">
      <c r="A18" s="64" t="s">
        <v>94</v>
      </c>
      <c r="B18" s="64" t="s">
        <v>95</v>
      </c>
      <c r="C18" s="16">
        <v>85497.14</v>
      </c>
      <c r="D18" s="16">
        <v>85497.14</v>
      </c>
      <c r="E18" s="16">
        <v>85497.14</v>
      </c>
      <c r="F18" s="16"/>
      <c r="G18" s="16"/>
    </row>
    <row r="19" ht="20.25" customHeight="1" spans="1:7">
      <c r="A19" s="64" t="s">
        <v>96</v>
      </c>
      <c r="B19" s="64" t="s">
        <v>97</v>
      </c>
      <c r="C19" s="16">
        <v>91124.87</v>
      </c>
      <c r="D19" s="16">
        <v>91124.87</v>
      </c>
      <c r="E19" s="16">
        <v>91124.87</v>
      </c>
      <c r="F19" s="16"/>
      <c r="G19" s="16"/>
    </row>
    <row r="20" ht="20.25" customHeight="1" spans="1:7">
      <c r="A20" s="64" t="s">
        <v>98</v>
      </c>
      <c r="B20" s="64" t="s">
        <v>99</v>
      </c>
      <c r="C20" s="16">
        <v>20832.9</v>
      </c>
      <c r="D20" s="16">
        <v>20832.9</v>
      </c>
      <c r="E20" s="16">
        <v>20832.9</v>
      </c>
      <c r="F20" s="16"/>
      <c r="G20" s="16"/>
    </row>
    <row r="21" ht="20.25" customHeight="1" spans="1:7">
      <c r="A21" s="63" t="s">
        <v>100</v>
      </c>
      <c r="B21" s="63" t="s">
        <v>101</v>
      </c>
      <c r="C21" s="16">
        <v>32421.54</v>
      </c>
      <c r="D21" s="16">
        <v>32421.54</v>
      </c>
      <c r="E21" s="16"/>
      <c r="F21" s="16">
        <v>32421.54</v>
      </c>
      <c r="G21" s="16"/>
    </row>
    <row r="22" ht="20.25" customHeight="1" spans="1:7">
      <c r="A22" s="64" t="s">
        <v>102</v>
      </c>
      <c r="B22" s="64" t="s">
        <v>77</v>
      </c>
      <c r="C22" s="16">
        <v>32421.54</v>
      </c>
      <c r="D22" s="16">
        <v>32421.54</v>
      </c>
      <c r="E22" s="16"/>
      <c r="F22" s="16">
        <v>32421.54</v>
      </c>
      <c r="G22" s="16"/>
    </row>
    <row r="23" ht="20.25" customHeight="1" spans="1:7">
      <c r="A23" s="15" t="s">
        <v>103</v>
      </c>
      <c r="B23" s="15" t="s">
        <v>104</v>
      </c>
      <c r="C23" s="16">
        <v>270912</v>
      </c>
      <c r="D23" s="16">
        <v>270912</v>
      </c>
      <c r="E23" s="16">
        <v>270912</v>
      </c>
      <c r="F23" s="16"/>
      <c r="G23" s="16"/>
    </row>
    <row r="24" ht="20.25" customHeight="1" spans="1:7">
      <c r="A24" s="63" t="s">
        <v>105</v>
      </c>
      <c r="B24" s="63" t="s">
        <v>106</v>
      </c>
      <c r="C24" s="16">
        <v>270912</v>
      </c>
      <c r="D24" s="16">
        <v>270912</v>
      </c>
      <c r="E24" s="16">
        <v>270912</v>
      </c>
      <c r="F24" s="16"/>
      <c r="G24" s="16"/>
    </row>
    <row r="25" ht="20.25" customHeight="1" spans="1:7">
      <c r="A25" s="64" t="s">
        <v>107</v>
      </c>
      <c r="B25" s="64" t="s">
        <v>108</v>
      </c>
      <c r="C25" s="16">
        <v>270912</v>
      </c>
      <c r="D25" s="16">
        <v>270912</v>
      </c>
      <c r="E25" s="16">
        <v>270912</v>
      </c>
      <c r="F25" s="16"/>
      <c r="G25" s="16"/>
    </row>
    <row r="26" ht="20.25" customHeight="1" spans="1:7">
      <c r="A26" s="46" t="s">
        <v>109</v>
      </c>
      <c r="B26" s="46"/>
      <c r="C26" s="47">
        <v>5355724.07</v>
      </c>
      <c r="D26" s="47">
        <v>4750241.84</v>
      </c>
      <c r="E26" s="47">
        <v>3738220.3</v>
      </c>
      <c r="F26" s="47">
        <v>1012021.54</v>
      </c>
      <c r="G26" s="47">
        <v>605482.23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3" sqref="A3:C3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58" t="s">
        <v>127</v>
      </c>
    </row>
    <row r="2" ht="41.25" customHeight="1" spans="1:6">
      <c r="A2" s="59" t="s">
        <v>128</v>
      </c>
      <c r="B2" s="59"/>
      <c r="C2" s="59"/>
      <c r="D2" s="59"/>
      <c r="E2" s="59"/>
      <c r="F2" s="59"/>
    </row>
    <row r="3" ht="18.75" customHeight="1" spans="1:6">
      <c r="A3" s="4" t="s">
        <v>2</v>
      </c>
      <c r="B3" s="4"/>
      <c r="C3" s="4"/>
      <c r="D3" s="60"/>
      <c r="E3" s="1"/>
      <c r="F3" s="58" t="s">
        <v>30</v>
      </c>
    </row>
    <row r="4" ht="18.75" customHeight="1" spans="1:6">
      <c r="A4" s="12" t="s">
        <v>129</v>
      </c>
      <c r="B4" s="45" t="s">
        <v>130</v>
      </c>
      <c r="C4" s="45" t="s">
        <v>131</v>
      </c>
      <c r="D4" s="45"/>
      <c r="E4" s="45"/>
      <c r="F4" s="45" t="s">
        <v>132</v>
      </c>
    </row>
    <row r="5" ht="18.75" customHeight="1" spans="1:6">
      <c r="A5" s="12"/>
      <c r="B5" s="45"/>
      <c r="C5" s="45" t="s">
        <v>35</v>
      </c>
      <c r="D5" s="45" t="s">
        <v>133</v>
      </c>
      <c r="E5" s="45" t="s">
        <v>134</v>
      </c>
      <c r="F5" s="45"/>
    </row>
    <row r="6" ht="18.75" customHeight="1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16">
        <v>60000</v>
      </c>
      <c r="B7" s="16"/>
      <c r="C7" s="16">
        <v>25000</v>
      </c>
      <c r="D7" s="16"/>
      <c r="E7" s="16">
        <v>25000</v>
      </c>
      <c r="F7" s="16">
        <v>35000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1"/>
  <sheetViews>
    <sheetView showZeros="0" topLeftCell="C1" workbookViewId="0">
      <selection activeCell="F20" sqref="F20"/>
    </sheetView>
  </sheetViews>
  <sheetFormatPr defaultColWidth="8.85" defaultRowHeight="15" customHeight="1"/>
  <cols>
    <col min="1" max="1" width="41.125" customWidth="1"/>
    <col min="2" max="3" width="28.575" customWidth="1"/>
    <col min="4" max="5" width="28.575" style="53" customWidth="1"/>
    <col min="6" max="7" width="28.575" customWidth="1"/>
    <col min="8" max="9" width="14.2833333333333" style="53" customWidth="1"/>
    <col min="10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135</v>
      </c>
    </row>
    <row r="2" ht="45" customHeight="1" spans="1:23">
      <c r="A2" s="3" t="s">
        <v>136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54" t="s">
        <v>137</v>
      </c>
      <c r="B4" s="54" t="s">
        <v>138</v>
      </c>
      <c r="C4" s="54" t="s">
        <v>139</v>
      </c>
      <c r="D4" s="6" t="s">
        <v>140</v>
      </c>
      <c r="E4" s="6" t="s">
        <v>141</v>
      </c>
      <c r="F4" s="54" t="s">
        <v>142</v>
      </c>
      <c r="G4" s="54" t="s">
        <v>143</v>
      </c>
      <c r="H4" s="7" t="s">
        <v>33</v>
      </c>
      <c r="I4" s="7" t="s">
        <v>144</v>
      </c>
      <c r="J4" s="54"/>
      <c r="K4" s="54"/>
      <c r="L4" s="54"/>
      <c r="M4" s="54"/>
      <c r="N4" s="54" t="s">
        <v>145</v>
      </c>
      <c r="O4" s="54"/>
      <c r="P4" s="54"/>
      <c r="Q4" s="54" t="s">
        <v>39</v>
      </c>
      <c r="R4" s="54" t="s">
        <v>63</v>
      </c>
      <c r="S4" s="54"/>
      <c r="T4" s="54"/>
      <c r="U4" s="54"/>
      <c r="V4" s="54"/>
      <c r="W4" s="54"/>
    </row>
    <row r="5" ht="18.75" customHeight="1" spans="1:23">
      <c r="A5" s="54"/>
      <c r="B5" s="54"/>
      <c r="C5" s="54"/>
      <c r="D5" s="6"/>
      <c r="E5" s="6"/>
      <c r="F5" s="54"/>
      <c r="G5" s="54"/>
      <c r="H5" s="7" t="s">
        <v>146</v>
      </c>
      <c r="I5" s="7" t="s">
        <v>147</v>
      </c>
      <c r="J5" s="54" t="s">
        <v>37</v>
      </c>
      <c r="K5" s="54" t="s">
        <v>38</v>
      </c>
      <c r="L5" s="54"/>
      <c r="M5" s="54"/>
      <c r="N5" s="54" t="s">
        <v>145</v>
      </c>
      <c r="O5" s="54" t="s">
        <v>37</v>
      </c>
      <c r="P5" s="54" t="s">
        <v>38</v>
      </c>
      <c r="Q5" s="54" t="s">
        <v>39</v>
      </c>
      <c r="R5" s="54" t="s">
        <v>63</v>
      </c>
      <c r="S5" s="54" t="s">
        <v>42</v>
      </c>
      <c r="T5" s="54" t="s">
        <v>43</v>
      </c>
      <c r="U5" s="54" t="s">
        <v>44</v>
      </c>
      <c r="V5" s="54" t="s">
        <v>45</v>
      </c>
      <c r="W5" s="54" t="s">
        <v>46</v>
      </c>
    </row>
    <row r="6" ht="18.75" customHeight="1" spans="1:23">
      <c r="A6" s="54"/>
      <c r="B6" s="54"/>
      <c r="C6" s="54"/>
      <c r="D6" s="6"/>
      <c r="E6" s="6"/>
      <c r="F6" s="54"/>
      <c r="G6" s="54"/>
      <c r="H6" s="7"/>
      <c r="I6" s="7" t="s">
        <v>148</v>
      </c>
      <c r="J6" s="54" t="s">
        <v>149</v>
      </c>
      <c r="K6" s="54" t="s">
        <v>150</v>
      </c>
      <c r="L6" s="54" t="s">
        <v>151</v>
      </c>
      <c r="M6" s="54" t="s">
        <v>152</v>
      </c>
      <c r="N6" s="54" t="s">
        <v>36</v>
      </c>
      <c r="O6" s="54" t="s">
        <v>37</v>
      </c>
      <c r="P6" s="54" t="s">
        <v>38</v>
      </c>
      <c r="Q6" s="54"/>
      <c r="R6" s="54" t="s">
        <v>35</v>
      </c>
      <c r="S6" s="54" t="s">
        <v>42</v>
      </c>
      <c r="T6" s="54" t="s">
        <v>43</v>
      </c>
      <c r="U6" s="54" t="s">
        <v>44</v>
      </c>
      <c r="V6" s="54" t="s">
        <v>45</v>
      </c>
      <c r="W6" s="54" t="s">
        <v>46</v>
      </c>
    </row>
    <row r="7" ht="22.65" customHeight="1" spans="1:23">
      <c r="A7" s="54"/>
      <c r="B7" s="54"/>
      <c r="C7" s="54"/>
      <c r="D7" s="6"/>
      <c r="E7" s="6"/>
      <c r="F7" s="54"/>
      <c r="G7" s="54"/>
      <c r="H7" s="7"/>
      <c r="I7" s="7" t="s">
        <v>35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ht="18.75" customHeight="1" spans="1:23">
      <c r="A8" s="55" t="s">
        <v>47</v>
      </c>
      <c r="B8" s="55">
        <v>2</v>
      </c>
      <c r="C8" s="55">
        <v>3</v>
      </c>
      <c r="D8" s="7">
        <v>4</v>
      </c>
      <c r="E8" s="7">
        <v>5</v>
      </c>
      <c r="F8" s="55">
        <v>6</v>
      </c>
      <c r="G8" s="55">
        <v>7</v>
      </c>
      <c r="H8" s="7">
        <v>8</v>
      </c>
      <c r="I8" s="7">
        <v>9</v>
      </c>
      <c r="J8" s="55">
        <v>10</v>
      </c>
      <c r="K8" s="55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55">
        <v>21</v>
      </c>
      <c r="V8" s="55">
        <v>22</v>
      </c>
      <c r="W8" s="55">
        <v>23</v>
      </c>
    </row>
    <row r="9" ht="18.75" customHeight="1" spans="1:23">
      <c r="A9" s="8" t="s">
        <v>57</v>
      </c>
      <c r="B9" s="8" t="s">
        <v>153</v>
      </c>
      <c r="C9" s="9" t="s">
        <v>154</v>
      </c>
      <c r="D9" s="8" t="s">
        <v>76</v>
      </c>
      <c r="E9" s="8" t="s">
        <v>77</v>
      </c>
      <c r="F9" s="8" t="s">
        <v>155</v>
      </c>
      <c r="G9" s="8" t="s">
        <v>156</v>
      </c>
      <c r="H9" s="16">
        <v>444456</v>
      </c>
      <c r="I9" s="16">
        <v>444456</v>
      </c>
      <c r="J9" s="16"/>
      <c r="K9" s="16"/>
      <c r="L9" s="16">
        <v>444456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57</v>
      </c>
      <c r="B10" s="8" t="s">
        <v>153</v>
      </c>
      <c r="C10" s="9" t="s">
        <v>154</v>
      </c>
      <c r="D10" s="8" t="s">
        <v>76</v>
      </c>
      <c r="E10" s="8" t="s">
        <v>77</v>
      </c>
      <c r="F10" s="8" t="s">
        <v>157</v>
      </c>
      <c r="G10" s="8" t="s">
        <v>158</v>
      </c>
      <c r="H10" s="16">
        <v>168192</v>
      </c>
      <c r="I10" s="16">
        <v>168192</v>
      </c>
      <c r="J10" s="16"/>
      <c r="K10" s="16"/>
      <c r="L10" s="16">
        <v>168192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57</v>
      </c>
      <c r="B11" s="8" t="s">
        <v>153</v>
      </c>
      <c r="C11" s="9" t="s">
        <v>154</v>
      </c>
      <c r="D11" s="8" t="s">
        <v>76</v>
      </c>
      <c r="E11" s="8" t="s">
        <v>77</v>
      </c>
      <c r="F11" s="8" t="s">
        <v>157</v>
      </c>
      <c r="G11" s="8" t="s">
        <v>158</v>
      </c>
      <c r="H11" s="16">
        <v>379500</v>
      </c>
      <c r="I11" s="16">
        <v>379500</v>
      </c>
      <c r="J11" s="16"/>
      <c r="K11" s="16"/>
      <c r="L11" s="16">
        <v>379500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57</v>
      </c>
      <c r="B12" s="8" t="s">
        <v>153</v>
      </c>
      <c r="C12" s="9" t="s">
        <v>154</v>
      </c>
      <c r="D12" s="8" t="s">
        <v>76</v>
      </c>
      <c r="E12" s="8" t="s">
        <v>77</v>
      </c>
      <c r="F12" s="8" t="s">
        <v>159</v>
      </c>
      <c r="G12" s="8" t="s">
        <v>160</v>
      </c>
      <c r="H12" s="16">
        <v>37038</v>
      </c>
      <c r="I12" s="16">
        <v>37038</v>
      </c>
      <c r="J12" s="16"/>
      <c r="K12" s="16"/>
      <c r="L12" s="16">
        <v>37038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57</v>
      </c>
      <c r="B13" s="8" t="s">
        <v>161</v>
      </c>
      <c r="C13" s="9" t="s">
        <v>162</v>
      </c>
      <c r="D13" s="8" t="s">
        <v>76</v>
      </c>
      <c r="E13" s="8" t="s">
        <v>77</v>
      </c>
      <c r="F13" s="8" t="s">
        <v>155</v>
      </c>
      <c r="G13" s="8" t="s">
        <v>156</v>
      </c>
      <c r="H13" s="16">
        <v>466680</v>
      </c>
      <c r="I13" s="16">
        <v>466680</v>
      </c>
      <c r="J13" s="16"/>
      <c r="K13" s="16"/>
      <c r="L13" s="16">
        <v>466680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57</v>
      </c>
      <c r="B14" s="8" t="s">
        <v>161</v>
      </c>
      <c r="C14" s="9" t="s">
        <v>162</v>
      </c>
      <c r="D14" s="8" t="s">
        <v>76</v>
      </c>
      <c r="E14" s="8" t="s">
        <v>77</v>
      </c>
      <c r="F14" s="8" t="s">
        <v>157</v>
      </c>
      <c r="G14" s="8" t="s">
        <v>158</v>
      </c>
      <c r="H14" s="16">
        <v>6000</v>
      </c>
      <c r="I14" s="16">
        <v>6000</v>
      </c>
      <c r="J14" s="16"/>
      <c r="K14" s="16"/>
      <c r="L14" s="16">
        <v>6000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57</v>
      </c>
      <c r="B15" s="8" t="s">
        <v>161</v>
      </c>
      <c r="C15" s="9" t="s">
        <v>162</v>
      </c>
      <c r="D15" s="8" t="s">
        <v>76</v>
      </c>
      <c r="E15" s="8" t="s">
        <v>77</v>
      </c>
      <c r="F15" s="8" t="s">
        <v>157</v>
      </c>
      <c r="G15" s="8" t="s">
        <v>158</v>
      </c>
      <c r="H15" s="16">
        <v>49776</v>
      </c>
      <c r="I15" s="16">
        <v>49776</v>
      </c>
      <c r="J15" s="16"/>
      <c r="K15" s="16"/>
      <c r="L15" s="16">
        <v>49776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57</v>
      </c>
      <c r="B16" s="8" t="s">
        <v>161</v>
      </c>
      <c r="C16" s="9" t="s">
        <v>162</v>
      </c>
      <c r="D16" s="8" t="s">
        <v>76</v>
      </c>
      <c r="E16" s="8" t="s">
        <v>77</v>
      </c>
      <c r="F16" s="8" t="s">
        <v>163</v>
      </c>
      <c r="G16" s="8" t="s">
        <v>164</v>
      </c>
      <c r="H16" s="16">
        <v>157560</v>
      </c>
      <c r="I16" s="16">
        <v>157560</v>
      </c>
      <c r="J16" s="16"/>
      <c r="K16" s="16"/>
      <c r="L16" s="16">
        <v>157560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57</v>
      </c>
      <c r="B17" s="8" t="s">
        <v>161</v>
      </c>
      <c r="C17" s="9" t="s">
        <v>162</v>
      </c>
      <c r="D17" s="8" t="s">
        <v>76</v>
      </c>
      <c r="E17" s="8" t="s">
        <v>77</v>
      </c>
      <c r="F17" s="8" t="s">
        <v>163</v>
      </c>
      <c r="G17" s="8" t="s">
        <v>164</v>
      </c>
      <c r="H17" s="16">
        <v>312000</v>
      </c>
      <c r="I17" s="16">
        <v>312000</v>
      </c>
      <c r="J17" s="16"/>
      <c r="K17" s="16"/>
      <c r="L17" s="16">
        <v>312000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57</v>
      </c>
      <c r="B18" s="8" t="s">
        <v>165</v>
      </c>
      <c r="C18" s="9" t="s">
        <v>166</v>
      </c>
      <c r="D18" s="8" t="s">
        <v>76</v>
      </c>
      <c r="E18" s="8" t="s">
        <v>77</v>
      </c>
      <c r="F18" s="8" t="s">
        <v>167</v>
      </c>
      <c r="G18" s="8" t="s">
        <v>168</v>
      </c>
      <c r="H18" s="16">
        <v>7685.23</v>
      </c>
      <c r="I18" s="16">
        <v>7685.23</v>
      </c>
      <c r="J18" s="16"/>
      <c r="K18" s="16"/>
      <c r="L18" s="16">
        <v>7685.23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57</v>
      </c>
      <c r="B19" s="8" t="s">
        <v>165</v>
      </c>
      <c r="C19" s="9" t="s">
        <v>166</v>
      </c>
      <c r="D19" s="8" t="s">
        <v>82</v>
      </c>
      <c r="E19" s="8" t="s">
        <v>83</v>
      </c>
      <c r="F19" s="8" t="s">
        <v>169</v>
      </c>
      <c r="G19" s="8" t="s">
        <v>170</v>
      </c>
      <c r="H19" s="16">
        <v>175662.4</v>
      </c>
      <c r="I19" s="16">
        <v>175662.4</v>
      </c>
      <c r="J19" s="16"/>
      <c r="K19" s="16"/>
      <c r="L19" s="16">
        <v>175662.4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57</v>
      </c>
      <c r="B20" s="8" t="s">
        <v>165</v>
      </c>
      <c r="C20" s="9" t="s">
        <v>166</v>
      </c>
      <c r="D20" s="8" t="s">
        <v>82</v>
      </c>
      <c r="E20" s="8" t="s">
        <v>83</v>
      </c>
      <c r="F20" s="8" t="s">
        <v>169</v>
      </c>
      <c r="G20" s="8" t="s">
        <v>170</v>
      </c>
      <c r="H20" s="16">
        <v>164813.76</v>
      </c>
      <c r="I20" s="16">
        <v>164813.76</v>
      </c>
      <c r="J20" s="16"/>
      <c r="K20" s="16"/>
      <c r="L20" s="16">
        <v>164813.76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57</v>
      </c>
      <c r="B21" s="8" t="s">
        <v>165</v>
      </c>
      <c r="C21" s="9" t="s">
        <v>166</v>
      </c>
      <c r="D21" s="8" t="s">
        <v>94</v>
      </c>
      <c r="E21" s="8" t="s">
        <v>95</v>
      </c>
      <c r="F21" s="8" t="s">
        <v>171</v>
      </c>
      <c r="G21" s="8" t="s">
        <v>172</v>
      </c>
      <c r="H21" s="16">
        <v>85497.14</v>
      </c>
      <c r="I21" s="16">
        <v>85497.14</v>
      </c>
      <c r="J21" s="16"/>
      <c r="K21" s="16"/>
      <c r="L21" s="16">
        <v>85497.14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57</v>
      </c>
      <c r="B22" s="8" t="s">
        <v>165</v>
      </c>
      <c r="C22" s="9" t="s">
        <v>166</v>
      </c>
      <c r="D22" s="8" t="s">
        <v>96</v>
      </c>
      <c r="E22" s="8" t="s">
        <v>97</v>
      </c>
      <c r="F22" s="8" t="s">
        <v>171</v>
      </c>
      <c r="G22" s="8" t="s">
        <v>172</v>
      </c>
      <c r="H22" s="16">
        <v>91124.87</v>
      </c>
      <c r="I22" s="16">
        <v>91124.87</v>
      </c>
      <c r="J22" s="16"/>
      <c r="K22" s="16"/>
      <c r="L22" s="16">
        <v>91124.87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57</v>
      </c>
      <c r="B23" s="8" t="s">
        <v>165</v>
      </c>
      <c r="C23" s="9" t="s">
        <v>166</v>
      </c>
      <c r="D23" s="8" t="s">
        <v>98</v>
      </c>
      <c r="E23" s="8" t="s">
        <v>99</v>
      </c>
      <c r="F23" s="8" t="s">
        <v>167</v>
      </c>
      <c r="G23" s="8" t="s">
        <v>168</v>
      </c>
      <c r="H23" s="16">
        <v>8991</v>
      </c>
      <c r="I23" s="16">
        <v>8991</v>
      </c>
      <c r="J23" s="16"/>
      <c r="K23" s="16"/>
      <c r="L23" s="16">
        <v>8991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57</v>
      </c>
      <c r="B24" s="8" t="s">
        <v>165</v>
      </c>
      <c r="C24" s="9" t="s">
        <v>166</v>
      </c>
      <c r="D24" s="8" t="s">
        <v>98</v>
      </c>
      <c r="E24" s="8" t="s">
        <v>99</v>
      </c>
      <c r="F24" s="8" t="s">
        <v>167</v>
      </c>
      <c r="G24" s="8" t="s">
        <v>168</v>
      </c>
      <c r="H24" s="16">
        <v>4391.56</v>
      </c>
      <c r="I24" s="16">
        <v>4391.56</v>
      </c>
      <c r="J24" s="16"/>
      <c r="K24" s="16"/>
      <c r="L24" s="16">
        <v>4391.56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57</v>
      </c>
      <c r="B25" s="8" t="s">
        <v>165</v>
      </c>
      <c r="C25" s="9" t="s">
        <v>166</v>
      </c>
      <c r="D25" s="8" t="s">
        <v>98</v>
      </c>
      <c r="E25" s="8" t="s">
        <v>99</v>
      </c>
      <c r="F25" s="8" t="s">
        <v>167</v>
      </c>
      <c r="G25" s="8" t="s">
        <v>168</v>
      </c>
      <c r="H25" s="16">
        <v>3330</v>
      </c>
      <c r="I25" s="16">
        <v>3330</v>
      </c>
      <c r="J25" s="16"/>
      <c r="K25" s="16"/>
      <c r="L25" s="16">
        <v>3330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57</v>
      </c>
      <c r="B26" s="8" t="s">
        <v>165</v>
      </c>
      <c r="C26" s="9" t="s">
        <v>166</v>
      </c>
      <c r="D26" s="8" t="s">
        <v>98</v>
      </c>
      <c r="E26" s="8" t="s">
        <v>99</v>
      </c>
      <c r="F26" s="8" t="s">
        <v>167</v>
      </c>
      <c r="G26" s="8" t="s">
        <v>168</v>
      </c>
      <c r="H26" s="16">
        <v>4120.34</v>
      </c>
      <c r="I26" s="16">
        <v>4120.34</v>
      </c>
      <c r="J26" s="16"/>
      <c r="K26" s="16"/>
      <c r="L26" s="16">
        <v>4120.34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57</v>
      </c>
      <c r="B27" s="8" t="s">
        <v>173</v>
      </c>
      <c r="C27" s="9" t="s">
        <v>108</v>
      </c>
      <c r="D27" s="8" t="s">
        <v>107</v>
      </c>
      <c r="E27" s="8" t="s">
        <v>108</v>
      </c>
      <c r="F27" s="8" t="s">
        <v>174</v>
      </c>
      <c r="G27" s="8" t="s">
        <v>108</v>
      </c>
      <c r="H27" s="16">
        <v>127968</v>
      </c>
      <c r="I27" s="16">
        <v>127968</v>
      </c>
      <c r="J27" s="16"/>
      <c r="K27" s="16"/>
      <c r="L27" s="16">
        <v>127968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57</v>
      </c>
      <c r="B28" s="8" t="s">
        <v>173</v>
      </c>
      <c r="C28" s="9" t="s">
        <v>108</v>
      </c>
      <c r="D28" s="8" t="s">
        <v>107</v>
      </c>
      <c r="E28" s="8" t="s">
        <v>108</v>
      </c>
      <c r="F28" s="8" t="s">
        <v>174</v>
      </c>
      <c r="G28" s="8" t="s">
        <v>108</v>
      </c>
      <c r="H28" s="16">
        <v>142944</v>
      </c>
      <c r="I28" s="16">
        <v>142944</v>
      </c>
      <c r="J28" s="16"/>
      <c r="K28" s="16"/>
      <c r="L28" s="16">
        <v>142944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57</v>
      </c>
      <c r="B29" s="8" t="s">
        <v>175</v>
      </c>
      <c r="C29" s="9" t="s">
        <v>176</v>
      </c>
      <c r="D29" s="8" t="s">
        <v>80</v>
      </c>
      <c r="E29" s="8" t="s">
        <v>81</v>
      </c>
      <c r="F29" s="8" t="s">
        <v>177</v>
      </c>
      <c r="G29" s="8" t="s">
        <v>178</v>
      </c>
      <c r="H29" s="16">
        <v>259200</v>
      </c>
      <c r="I29" s="16">
        <v>259200</v>
      </c>
      <c r="J29" s="16"/>
      <c r="K29" s="16"/>
      <c r="L29" s="16">
        <v>259200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57</v>
      </c>
      <c r="B30" s="8" t="s">
        <v>179</v>
      </c>
      <c r="C30" s="9" t="s">
        <v>180</v>
      </c>
      <c r="D30" s="8" t="s">
        <v>76</v>
      </c>
      <c r="E30" s="8" t="s">
        <v>77</v>
      </c>
      <c r="F30" s="8" t="s">
        <v>181</v>
      </c>
      <c r="G30" s="8" t="s">
        <v>182</v>
      </c>
      <c r="H30" s="16">
        <v>25000</v>
      </c>
      <c r="I30" s="16">
        <v>25000</v>
      </c>
      <c r="J30" s="16"/>
      <c r="K30" s="16"/>
      <c r="L30" s="16">
        <v>25000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57</v>
      </c>
      <c r="B31" s="8" t="s">
        <v>183</v>
      </c>
      <c r="C31" s="9" t="s">
        <v>184</v>
      </c>
      <c r="D31" s="8" t="s">
        <v>76</v>
      </c>
      <c r="E31" s="8" t="s">
        <v>77</v>
      </c>
      <c r="F31" s="8" t="s">
        <v>185</v>
      </c>
      <c r="G31" s="8" t="s">
        <v>186</v>
      </c>
      <c r="H31" s="16">
        <v>81000</v>
      </c>
      <c r="I31" s="16">
        <v>81000</v>
      </c>
      <c r="J31" s="16"/>
      <c r="K31" s="16"/>
      <c r="L31" s="16">
        <v>81000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57</v>
      </c>
      <c r="B32" s="8" t="s">
        <v>187</v>
      </c>
      <c r="C32" s="9" t="s">
        <v>188</v>
      </c>
      <c r="D32" s="8" t="s">
        <v>76</v>
      </c>
      <c r="E32" s="8" t="s">
        <v>77</v>
      </c>
      <c r="F32" s="8" t="s">
        <v>189</v>
      </c>
      <c r="G32" s="8" t="s">
        <v>188</v>
      </c>
      <c r="H32" s="16">
        <v>15200</v>
      </c>
      <c r="I32" s="16">
        <v>15200</v>
      </c>
      <c r="J32" s="16"/>
      <c r="K32" s="16"/>
      <c r="L32" s="16">
        <v>15200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57</v>
      </c>
      <c r="B33" s="8" t="s">
        <v>190</v>
      </c>
      <c r="C33" s="9" t="s">
        <v>191</v>
      </c>
      <c r="D33" s="8" t="s">
        <v>76</v>
      </c>
      <c r="E33" s="8" t="s">
        <v>77</v>
      </c>
      <c r="F33" s="8" t="s">
        <v>192</v>
      </c>
      <c r="G33" s="8" t="s">
        <v>193</v>
      </c>
      <c r="H33" s="16">
        <v>37500</v>
      </c>
      <c r="I33" s="16">
        <v>37500</v>
      </c>
      <c r="J33" s="16"/>
      <c r="K33" s="16"/>
      <c r="L33" s="16">
        <v>37500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57</v>
      </c>
      <c r="B34" s="8" t="s">
        <v>190</v>
      </c>
      <c r="C34" s="9" t="s">
        <v>191</v>
      </c>
      <c r="D34" s="8" t="s">
        <v>76</v>
      </c>
      <c r="E34" s="8" t="s">
        <v>77</v>
      </c>
      <c r="F34" s="8" t="s">
        <v>194</v>
      </c>
      <c r="G34" s="8" t="s">
        <v>195</v>
      </c>
      <c r="H34" s="16">
        <v>5000</v>
      </c>
      <c r="I34" s="16">
        <v>5000</v>
      </c>
      <c r="J34" s="16"/>
      <c r="K34" s="16"/>
      <c r="L34" s="16">
        <v>5000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57</v>
      </c>
      <c r="B35" s="8" t="s">
        <v>190</v>
      </c>
      <c r="C35" s="9" t="s">
        <v>191</v>
      </c>
      <c r="D35" s="8" t="s">
        <v>76</v>
      </c>
      <c r="E35" s="8" t="s">
        <v>77</v>
      </c>
      <c r="F35" s="8" t="s">
        <v>196</v>
      </c>
      <c r="G35" s="8" t="s">
        <v>197</v>
      </c>
      <c r="H35" s="16">
        <v>7000</v>
      </c>
      <c r="I35" s="16">
        <v>7000</v>
      </c>
      <c r="J35" s="16"/>
      <c r="K35" s="16"/>
      <c r="L35" s="16">
        <v>7000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8" t="s">
        <v>57</v>
      </c>
      <c r="B36" s="8" t="s">
        <v>190</v>
      </c>
      <c r="C36" s="9" t="s">
        <v>191</v>
      </c>
      <c r="D36" s="8" t="s">
        <v>76</v>
      </c>
      <c r="E36" s="8" t="s">
        <v>77</v>
      </c>
      <c r="F36" s="8" t="s">
        <v>198</v>
      </c>
      <c r="G36" s="8" t="s">
        <v>199</v>
      </c>
      <c r="H36" s="16">
        <v>17000</v>
      </c>
      <c r="I36" s="16">
        <v>17000</v>
      </c>
      <c r="J36" s="16"/>
      <c r="K36" s="16"/>
      <c r="L36" s="16">
        <v>17000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8" t="s">
        <v>57</v>
      </c>
      <c r="B37" s="8" t="s">
        <v>190</v>
      </c>
      <c r="C37" s="9" t="s">
        <v>191</v>
      </c>
      <c r="D37" s="8" t="s">
        <v>76</v>
      </c>
      <c r="E37" s="8" t="s">
        <v>77</v>
      </c>
      <c r="F37" s="8" t="s">
        <v>185</v>
      </c>
      <c r="G37" s="8" t="s">
        <v>186</v>
      </c>
      <c r="H37" s="16">
        <v>8100</v>
      </c>
      <c r="I37" s="16">
        <v>8100</v>
      </c>
      <c r="J37" s="16"/>
      <c r="K37" s="16"/>
      <c r="L37" s="16">
        <v>8100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8" t="s">
        <v>57</v>
      </c>
      <c r="B38" s="8" t="s">
        <v>190</v>
      </c>
      <c r="C38" s="9" t="s">
        <v>191</v>
      </c>
      <c r="D38" s="8" t="s">
        <v>80</v>
      </c>
      <c r="E38" s="8" t="s">
        <v>81</v>
      </c>
      <c r="F38" s="8" t="s">
        <v>200</v>
      </c>
      <c r="G38" s="8" t="s">
        <v>201</v>
      </c>
      <c r="H38" s="16">
        <v>10800</v>
      </c>
      <c r="I38" s="16">
        <v>10800</v>
      </c>
      <c r="J38" s="16"/>
      <c r="K38" s="16"/>
      <c r="L38" s="16">
        <v>10800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8" t="s">
        <v>57</v>
      </c>
      <c r="B39" s="8" t="s">
        <v>202</v>
      </c>
      <c r="C39" s="9" t="s">
        <v>203</v>
      </c>
      <c r="D39" s="8" t="s">
        <v>76</v>
      </c>
      <c r="E39" s="8" t="s">
        <v>77</v>
      </c>
      <c r="F39" s="8" t="s">
        <v>159</v>
      </c>
      <c r="G39" s="8" t="s">
        <v>160</v>
      </c>
      <c r="H39" s="16">
        <v>103500</v>
      </c>
      <c r="I39" s="16">
        <v>103500</v>
      </c>
      <c r="J39" s="16"/>
      <c r="K39" s="16"/>
      <c r="L39" s="16">
        <v>103500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8" t="s">
        <v>57</v>
      </c>
      <c r="B40" s="8" t="s">
        <v>202</v>
      </c>
      <c r="C40" s="9" t="s">
        <v>203</v>
      </c>
      <c r="D40" s="8" t="s">
        <v>76</v>
      </c>
      <c r="E40" s="8" t="s">
        <v>77</v>
      </c>
      <c r="F40" s="8" t="s">
        <v>159</v>
      </c>
      <c r="G40" s="8" t="s">
        <v>160</v>
      </c>
      <c r="H40" s="16">
        <v>49590</v>
      </c>
      <c r="I40" s="16">
        <v>49590</v>
      </c>
      <c r="J40" s="16"/>
      <c r="K40" s="16"/>
      <c r="L40" s="16">
        <v>49590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8" t="s">
        <v>57</v>
      </c>
      <c r="B41" s="8" t="s">
        <v>204</v>
      </c>
      <c r="C41" s="9" t="s">
        <v>205</v>
      </c>
      <c r="D41" s="8" t="s">
        <v>76</v>
      </c>
      <c r="E41" s="8" t="s">
        <v>77</v>
      </c>
      <c r="F41" s="8" t="s">
        <v>200</v>
      </c>
      <c r="G41" s="8" t="s">
        <v>201</v>
      </c>
      <c r="H41" s="16">
        <v>38000</v>
      </c>
      <c r="I41" s="16">
        <v>38000</v>
      </c>
      <c r="J41" s="16"/>
      <c r="K41" s="16"/>
      <c r="L41" s="16">
        <v>38000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8" t="s">
        <v>57</v>
      </c>
      <c r="B42" s="8" t="s">
        <v>206</v>
      </c>
      <c r="C42" s="9" t="s">
        <v>207</v>
      </c>
      <c r="D42" s="8" t="s">
        <v>76</v>
      </c>
      <c r="E42" s="8" t="s">
        <v>77</v>
      </c>
      <c r="F42" s="8" t="s">
        <v>163</v>
      </c>
      <c r="G42" s="8" t="s">
        <v>164</v>
      </c>
      <c r="H42" s="16">
        <v>132000</v>
      </c>
      <c r="I42" s="16">
        <v>132000</v>
      </c>
      <c r="J42" s="16"/>
      <c r="K42" s="16"/>
      <c r="L42" s="16">
        <v>132000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8" t="s">
        <v>57</v>
      </c>
      <c r="B43" s="8" t="s">
        <v>206</v>
      </c>
      <c r="C43" s="9" t="s">
        <v>207</v>
      </c>
      <c r="D43" s="8" t="s">
        <v>76</v>
      </c>
      <c r="E43" s="8" t="s">
        <v>77</v>
      </c>
      <c r="F43" s="8" t="s">
        <v>163</v>
      </c>
      <c r="G43" s="8" t="s">
        <v>164</v>
      </c>
      <c r="H43" s="16">
        <v>36000</v>
      </c>
      <c r="I43" s="16">
        <v>36000</v>
      </c>
      <c r="J43" s="16"/>
      <c r="K43" s="16"/>
      <c r="L43" s="16">
        <v>36000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8" t="s">
        <v>57</v>
      </c>
      <c r="B44" s="8" t="s">
        <v>208</v>
      </c>
      <c r="C44" s="9" t="s">
        <v>209</v>
      </c>
      <c r="D44" s="8" t="s">
        <v>80</v>
      </c>
      <c r="E44" s="8" t="s">
        <v>81</v>
      </c>
      <c r="F44" s="8" t="s">
        <v>210</v>
      </c>
      <c r="G44" s="8" t="s">
        <v>211</v>
      </c>
      <c r="H44" s="16">
        <v>140400</v>
      </c>
      <c r="I44" s="16">
        <v>140400</v>
      </c>
      <c r="J44" s="16"/>
      <c r="K44" s="16"/>
      <c r="L44" s="16">
        <v>140400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8" t="s">
        <v>57</v>
      </c>
      <c r="B45" s="8" t="s">
        <v>212</v>
      </c>
      <c r="C45" s="9" t="s">
        <v>213</v>
      </c>
      <c r="D45" s="8" t="s">
        <v>76</v>
      </c>
      <c r="E45" s="8" t="s">
        <v>77</v>
      </c>
      <c r="F45" s="8" t="s">
        <v>192</v>
      </c>
      <c r="G45" s="8" t="s">
        <v>193</v>
      </c>
      <c r="H45" s="16">
        <v>100000</v>
      </c>
      <c r="I45" s="16">
        <v>100000</v>
      </c>
      <c r="J45" s="16"/>
      <c r="K45" s="16"/>
      <c r="L45" s="16">
        <v>100000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8" t="s">
        <v>57</v>
      </c>
      <c r="B46" s="8" t="s">
        <v>212</v>
      </c>
      <c r="C46" s="9" t="s">
        <v>213</v>
      </c>
      <c r="D46" s="8" t="s">
        <v>76</v>
      </c>
      <c r="E46" s="8" t="s">
        <v>77</v>
      </c>
      <c r="F46" s="8" t="s">
        <v>214</v>
      </c>
      <c r="G46" s="8" t="s">
        <v>215</v>
      </c>
      <c r="H46" s="16">
        <v>29100</v>
      </c>
      <c r="I46" s="16">
        <v>29100</v>
      </c>
      <c r="J46" s="16"/>
      <c r="K46" s="16"/>
      <c r="L46" s="16">
        <v>29100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8" t="s">
        <v>57</v>
      </c>
      <c r="B47" s="8" t="s">
        <v>212</v>
      </c>
      <c r="C47" s="9" t="s">
        <v>213</v>
      </c>
      <c r="D47" s="8" t="s">
        <v>76</v>
      </c>
      <c r="E47" s="8" t="s">
        <v>77</v>
      </c>
      <c r="F47" s="8" t="s">
        <v>216</v>
      </c>
      <c r="G47" s="8" t="s">
        <v>217</v>
      </c>
      <c r="H47" s="16">
        <v>36000</v>
      </c>
      <c r="I47" s="16">
        <v>36000</v>
      </c>
      <c r="J47" s="16"/>
      <c r="K47" s="16"/>
      <c r="L47" s="16">
        <v>36000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8" t="s">
        <v>57</v>
      </c>
      <c r="B48" s="8" t="s">
        <v>212</v>
      </c>
      <c r="C48" s="9" t="s">
        <v>213</v>
      </c>
      <c r="D48" s="8" t="s">
        <v>76</v>
      </c>
      <c r="E48" s="8" t="s">
        <v>77</v>
      </c>
      <c r="F48" s="8" t="s">
        <v>218</v>
      </c>
      <c r="G48" s="8" t="s">
        <v>219</v>
      </c>
      <c r="H48" s="16">
        <v>5000</v>
      </c>
      <c r="I48" s="16">
        <v>5000</v>
      </c>
      <c r="J48" s="16"/>
      <c r="K48" s="16"/>
      <c r="L48" s="16">
        <v>5000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8" t="s">
        <v>57</v>
      </c>
      <c r="B49" s="8" t="s">
        <v>212</v>
      </c>
      <c r="C49" s="9" t="s">
        <v>213</v>
      </c>
      <c r="D49" s="8" t="s">
        <v>76</v>
      </c>
      <c r="E49" s="8" t="s">
        <v>77</v>
      </c>
      <c r="F49" s="8" t="s">
        <v>220</v>
      </c>
      <c r="G49" s="8" t="s">
        <v>221</v>
      </c>
      <c r="H49" s="16">
        <v>20000</v>
      </c>
      <c r="I49" s="16">
        <v>20000</v>
      </c>
      <c r="J49" s="16"/>
      <c r="K49" s="16"/>
      <c r="L49" s="16">
        <v>20000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8" t="s">
        <v>57</v>
      </c>
      <c r="B50" s="8" t="s">
        <v>212</v>
      </c>
      <c r="C50" s="9" t="s">
        <v>213</v>
      </c>
      <c r="D50" s="8" t="s">
        <v>76</v>
      </c>
      <c r="E50" s="8" t="s">
        <v>77</v>
      </c>
      <c r="F50" s="8" t="s">
        <v>222</v>
      </c>
      <c r="G50" s="8" t="s">
        <v>223</v>
      </c>
      <c r="H50" s="16">
        <v>250000</v>
      </c>
      <c r="I50" s="16">
        <v>250000</v>
      </c>
      <c r="J50" s="16"/>
      <c r="K50" s="16"/>
      <c r="L50" s="16">
        <v>250000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8" t="s">
        <v>57</v>
      </c>
      <c r="B51" s="8" t="s">
        <v>212</v>
      </c>
      <c r="C51" s="9" t="s">
        <v>213</v>
      </c>
      <c r="D51" s="8" t="s">
        <v>76</v>
      </c>
      <c r="E51" s="8" t="s">
        <v>77</v>
      </c>
      <c r="F51" s="8" t="s">
        <v>224</v>
      </c>
      <c r="G51" s="8" t="s">
        <v>225</v>
      </c>
      <c r="H51" s="16">
        <v>150000</v>
      </c>
      <c r="I51" s="16">
        <v>150000</v>
      </c>
      <c r="J51" s="16"/>
      <c r="K51" s="16"/>
      <c r="L51" s="16">
        <v>150000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8" t="s">
        <v>57</v>
      </c>
      <c r="B52" s="8" t="s">
        <v>212</v>
      </c>
      <c r="C52" s="9" t="s">
        <v>213</v>
      </c>
      <c r="D52" s="8" t="s">
        <v>76</v>
      </c>
      <c r="E52" s="8" t="s">
        <v>77</v>
      </c>
      <c r="F52" s="8" t="s">
        <v>200</v>
      </c>
      <c r="G52" s="8" t="s">
        <v>201</v>
      </c>
      <c r="H52" s="16">
        <v>97240</v>
      </c>
      <c r="I52" s="16">
        <v>97240</v>
      </c>
      <c r="J52" s="16"/>
      <c r="K52" s="16"/>
      <c r="L52" s="16">
        <v>97240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8" t="s">
        <v>57</v>
      </c>
      <c r="B53" s="8" t="s">
        <v>212</v>
      </c>
      <c r="C53" s="9" t="s">
        <v>213</v>
      </c>
      <c r="D53" s="8" t="s">
        <v>76</v>
      </c>
      <c r="E53" s="8" t="s">
        <v>77</v>
      </c>
      <c r="F53" s="8" t="s">
        <v>226</v>
      </c>
      <c r="G53" s="8" t="s">
        <v>227</v>
      </c>
      <c r="H53" s="16">
        <v>12660</v>
      </c>
      <c r="I53" s="16">
        <v>12660</v>
      </c>
      <c r="J53" s="16"/>
      <c r="K53" s="16"/>
      <c r="L53" s="16">
        <v>12660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8" t="s">
        <v>57</v>
      </c>
      <c r="B54" s="8" t="s">
        <v>228</v>
      </c>
      <c r="C54" s="9" t="s">
        <v>229</v>
      </c>
      <c r="D54" s="8" t="s">
        <v>76</v>
      </c>
      <c r="E54" s="8" t="s">
        <v>77</v>
      </c>
      <c r="F54" s="8" t="s">
        <v>230</v>
      </c>
      <c r="G54" s="8" t="s">
        <v>231</v>
      </c>
      <c r="H54" s="16">
        <v>100800</v>
      </c>
      <c r="I54" s="16">
        <v>100800</v>
      </c>
      <c r="J54" s="16"/>
      <c r="K54" s="16"/>
      <c r="L54" s="16">
        <v>100800</v>
      </c>
      <c r="M54" s="16"/>
      <c r="N54" s="16"/>
      <c r="O54" s="16"/>
      <c r="P54" s="22"/>
      <c r="Q54" s="16"/>
      <c r="R54" s="16"/>
      <c r="S54" s="16"/>
      <c r="T54" s="16"/>
      <c r="U54" s="16"/>
      <c r="V54" s="16"/>
      <c r="W54" s="16"/>
    </row>
    <row r="55" ht="18.75" customHeight="1" spans="1:23">
      <c r="A55" s="8" t="s">
        <v>57</v>
      </c>
      <c r="B55" s="8" t="s">
        <v>232</v>
      </c>
      <c r="C55" s="9" t="s">
        <v>233</v>
      </c>
      <c r="D55" s="8" t="s">
        <v>76</v>
      </c>
      <c r="E55" s="8" t="s">
        <v>77</v>
      </c>
      <c r="F55" s="8" t="s">
        <v>234</v>
      </c>
      <c r="G55" s="8" t="s">
        <v>132</v>
      </c>
      <c r="H55" s="16">
        <v>35000</v>
      </c>
      <c r="I55" s="16">
        <v>35000</v>
      </c>
      <c r="J55" s="16"/>
      <c r="K55" s="16"/>
      <c r="L55" s="16">
        <v>35000</v>
      </c>
      <c r="M55" s="16"/>
      <c r="N55" s="16"/>
      <c r="O55" s="16"/>
      <c r="P55" s="22"/>
      <c r="Q55" s="16"/>
      <c r="R55" s="16"/>
      <c r="S55" s="16"/>
      <c r="T55" s="16"/>
      <c r="U55" s="16"/>
      <c r="V55" s="16"/>
      <c r="W55" s="16"/>
    </row>
    <row r="56" ht="18.75" customHeight="1" spans="1:23">
      <c r="A56" s="8" t="s">
        <v>57</v>
      </c>
      <c r="B56" s="8" t="s">
        <v>235</v>
      </c>
      <c r="C56" s="9" t="s">
        <v>236</v>
      </c>
      <c r="D56" s="8" t="s">
        <v>84</v>
      </c>
      <c r="E56" s="8" t="s">
        <v>85</v>
      </c>
      <c r="F56" s="8" t="s">
        <v>237</v>
      </c>
      <c r="G56" s="8" t="s">
        <v>238</v>
      </c>
      <c r="H56" s="16">
        <v>70000</v>
      </c>
      <c r="I56" s="16">
        <v>70000</v>
      </c>
      <c r="J56" s="16"/>
      <c r="K56" s="16"/>
      <c r="L56" s="16">
        <v>70000</v>
      </c>
      <c r="M56" s="16"/>
      <c r="N56" s="16"/>
      <c r="O56" s="16"/>
      <c r="P56" s="22"/>
      <c r="Q56" s="16"/>
      <c r="R56" s="16"/>
      <c r="S56" s="16"/>
      <c r="T56" s="16"/>
      <c r="U56" s="16"/>
      <c r="V56" s="16"/>
      <c r="W56" s="16"/>
    </row>
    <row r="57" ht="18.75" customHeight="1" spans="1:23">
      <c r="A57" s="8" t="s">
        <v>57</v>
      </c>
      <c r="B57" s="8" t="s">
        <v>239</v>
      </c>
      <c r="C57" s="9" t="s">
        <v>240</v>
      </c>
      <c r="D57" s="8" t="s">
        <v>102</v>
      </c>
      <c r="E57" s="8" t="s">
        <v>77</v>
      </c>
      <c r="F57" s="8" t="s">
        <v>200</v>
      </c>
      <c r="G57" s="8" t="s">
        <v>201</v>
      </c>
      <c r="H57" s="16">
        <v>32421.54</v>
      </c>
      <c r="I57" s="16">
        <v>32421.54</v>
      </c>
      <c r="J57" s="16"/>
      <c r="K57" s="16"/>
      <c r="L57" s="16">
        <v>32421.54</v>
      </c>
      <c r="M57" s="16"/>
      <c r="N57" s="16"/>
      <c r="O57" s="16"/>
      <c r="P57" s="22"/>
      <c r="Q57" s="16"/>
      <c r="R57" s="16"/>
      <c r="S57" s="16"/>
      <c r="T57" s="16"/>
      <c r="U57" s="16"/>
      <c r="V57" s="16"/>
      <c r="W57" s="16"/>
    </row>
    <row r="58" ht="18.75" customHeight="1" spans="1:23">
      <c r="A58" s="8" t="s">
        <v>57</v>
      </c>
      <c r="B58" s="8" t="s">
        <v>241</v>
      </c>
      <c r="C58" s="9" t="s">
        <v>242</v>
      </c>
      <c r="D58" s="8" t="s">
        <v>76</v>
      </c>
      <c r="E58" s="8" t="s">
        <v>77</v>
      </c>
      <c r="F58" s="8" t="s">
        <v>159</v>
      </c>
      <c r="G58" s="8" t="s">
        <v>160</v>
      </c>
      <c r="H58" s="16">
        <v>4500</v>
      </c>
      <c r="I58" s="16">
        <v>4500</v>
      </c>
      <c r="J58" s="16"/>
      <c r="K58" s="16"/>
      <c r="L58" s="16">
        <v>4500</v>
      </c>
      <c r="M58" s="16"/>
      <c r="N58" s="16"/>
      <c r="O58" s="16"/>
      <c r="P58" s="22"/>
      <c r="Q58" s="16"/>
      <c r="R58" s="16"/>
      <c r="S58" s="16"/>
      <c r="T58" s="16"/>
      <c r="U58" s="16"/>
      <c r="V58" s="16"/>
      <c r="W58" s="16"/>
    </row>
    <row r="59" ht="18.75" customHeight="1" spans="1:23">
      <c r="A59" s="8" t="s">
        <v>57</v>
      </c>
      <c r="B59" s="8" t="s">
        <v>243</v>
      </c>
      <c r="C59" s="9" t="s">
        <v>244</v>
      </c>
      <c r="D59" s="8" t="s">
        <v>76</v>
      </c>
      <c r="E59" s="8" t="s">
        <v>77</v>
      </c>
      <c r="F59" s="8" t="s">
        <v>159</v>
      </c>
      <c r="G59" s="8" t="s">
        <v>160</v>
      </c>
      <c r="H59" s="16">
        <v>4500</v>
      </c>
      <c r="I59" s="16">
        <v>4500</v>
      </c>
      <c r="J59" s="16"/>
      <c r="K59" s="16"/>
      <c r="L59" s="16">
        <v>4500</v>
      </c>
      <c r="M59" s="16"/>
      <c r="N59" s="16"/>
      <c r="O59" s="16"/>
      <c r="P59" s="22"/>
      <c r="Q59" s="16"/>
      <c r="R59" s="16"/>
      <c r="S59" s="16"/>
      <c r="T59" s="16"/>
      <c r="U59" s="16"/>
      <c r="V59" s="16"/>
      <c r="W59" s="16"/>
    </row>
    <row r="60" ht="18.75" customHeight="1" spans="1:23">
      <c r="A60" s="8" t="s">
        <v>57</v>
      </c>
      <c r="B60" s="8" t="s">
        <v>245</v>
      </c>
      <c r="C60" s="9" t="s">
        <v>246</v>
      </c>
      <c r="D60" s="8" t="s">
        <v>76</v>
      </c>
      <c r="E60" s="8" t="s">
        <v>77</v>
      </c>
      <c r="F60" s="8" t="s">
        <v>222</v>
      </c>
      <c r="G60" s="8" t="s">
        <v>223</v>
      </c>
      <c r="H60" s="16">
        <v>50000</v>
      </c>
      <c r="I60" s="16"/>
      <c r="J60" s="16"/>
      <c r="K60" s="16"/>
      <c r="L60" s="16"/>
      <c r="M60" s="16"/>
      <c r="N60" s="16"/>
      <c r="O60" s="16"/>
      <c r="P60" s="22"/>
      <c r="Q60" s="16"/>
      <c r="R60" s="16">
        <v>50000</v>
      </c>
      <c r="S60" s="16"/>
      <c r="T60" s="16"/>
      <c r="U60" s="16"/>
      <c r="V60" s="16"/>
      <c r="W60" s="16">
        <v>50000</v>
      </c>
    </row>
    <row r="61" ht="18.75" customHeight="1" spans="1:23">
      <c r="A61" s="11" t="s">
        <v>33</v>
      </c>
      <c r="B61" s="11"/>
      <c r="C61" s="11"/>
      <c r="D61" s="11"/>
      <c r="E61" s="11"/>
      <c r="F61" s="11"/>
      <c r="G61" s="11"/>
      <c r="H61" s="16">
        <v>4800241.84</v>
      </c>
      <c r="I61" s="16">
        <v>4750241.84</v>
      </c>
      <c r="J61" s="16"/>
      <c r="K61" s="16"/>
      <c r="L61" s="16">
        <v>4750241.84</v>
      </c>
      <c r="M61" s="16"/>
      <c r="N61" s="16"/>
      <c r="O61" s="16"/>
      <c r="P61" s="16"/>
      <c r="Q61" s="16"/>
      <c r="R61" s="16">
        <v>50000</v>
      </c>
      <c r="S61" s="16"/>
      <c r="T61" s="16"/>
      <c r="U61" s="16"/>
      <c r="V61" s="16"/>
      <c r="W61" s="16">
        <v>50000</v>
      </c>
    </row>
  </sheetData>
  <mergeCells count="30">
    <mergeCell ref="A2:W2"/>
    <mergeCell ref="A3:G3"/>
    <mergeCell ref="I4:W4"/>
    <mergeCell ref="I5:M5"/>
    <mergeCell ref="N5:P5"/>
    <mergeCell ref="R5:W5"/>
    <mergeCell ref="A61:G6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B16" sqref="B16"/>
    </sheetView>
  </sheetViews>
  <sheetFormatPr defaultColWidth="8.85" defaultRowHeight="15" customHeight="1"/>
  <cols>
    <col min="1" max="3" width="28.575" customWidth="1"/>
    <col min="4" max="4" width="33.5" customWidth="1"/>
    <col min="5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247</v>
      </c>
    </row>
    <row r="2" ht="45" customHeight="1" spans="1:23">
      <c r="A2" s="3" t="s">
        <v>248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12" t="s">
        <v>249</v>
      </c>
      <c r="B4" s="12" t="s">
        <v>138</v>
      </c>
      <c r="C4" s="12" t="s">
        <v>139</v>
      </c>
      <c r="D4" s="12" t="s">
        <v>250</v>
      </c>
      <c r="E4" s="12" t="s">
        <v>140</v>
      </c>
      <c r="F4" s="12" t="s">
        <v>141</v>
      </c>
      <c r="G4" s="12" t="s">
        <v>251</v>
      </c>
      <c r="H4" s="12" t="s">
        <v>143</v>
      </c>
      <c r="I4" s="45" t="s">
        <v>33</v>
      </c>
      <c r="J4" s="45" t="s">
        <v>252</v>
      </c>
      <c r="K4" s="12"/>
      <c r="L4" s="12"/>
      <c r="M4" s="12"/>
      <c r="N4" s="12" t="s">
        <v>145</v>
      </c>
      <c r="O4" s="12"/>
      <c r="P4" s="12"/>
      <c r="Q4" s="12" t="s">
        <v>39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146</v>
      </c>
      <c r="J5" s="45" t="s">
        <v>36</v>
      </c>
      <c r="K5" s="12"/>
      <c r="L5" s="12" t="s">
        <v>37</v>
      </c>
      <c r="M5" s="12" t="s">
        <v>38</v>
      </c>
      <c r="N5" s="12" t="s">
        <v>36</v>
      </c>
      <c r="O5" s="12" t="s">
        <v>37</v>
      </c>
      <c r="P5" s="12" t="s">
        <v>38</v>
      </c>
      <c r="Q5" s="12" t="s">
        <v>39</v>
      </c>
      <c r="R5" s="12" t="s">
        <v>35</v>
      </c>
      <c r="S5" s="12" t="s">
        <v>42</v>
      </c>
      <c r="T5" s="12" t="s">
        <v>43</v>
      </c>
      <c r="U5" s="12" t="s">
        <v>44</v>
      </c>
      <c r="V5" s="12" t="s">
        <v>45</v>
      </c>
      <c r="W5" s="12" t="s">
        <v>46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36</v>
      </c>
      <c r="K6" s="12"/>
      <c r="L6" s="12" t="s">
        <v>37</v>
      </c>
      <c r="M6" s="12" t="s">
        <v>38</v>
      </c>
      <c r="N6" s="12" t="s">
        <v>36</v>
      </c>
      <c r="O6" s="12" t="s">
        <v>37</v>
      </c>
      <c r="P6" s="12" t="s">
        <v>38</v>
      </c>
      <c r="Q6" s="12"/>
      <c r="R6" s="12" t="s">
        <v>35</v>
      </c>
      <c r="S6" s="12" t="s">
        <v>42</v>
      </c>
      <c r="T6" s="12" t="s">
        <v>43</v>
      </c>
      <c r="U6" s="12" t="s">
        <v>44</v>
      </c>
      <c r="V6" s="12" t="s">
        <v>45</v>
      </c>
      <c r="W6" s="12" t="s">
        <v>46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35</v>
      </c>
      <c r="K7" s="12" t="s">
        <v>253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47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254</v>
      </c>
      <c r="D9" s="8"/>
      <c r="E9" s="8"/>
      <c r="F9" s="8"/>
      <c r="G9" s="8"/>
      <c r="H9" s="8"/>
      <c r="I9" s="10">
        <v>605482.23</v>
      </c>
      <c r="J9" s="10">
        <v>605482.23</v>
      </c>
      <c r="K9" s="10">
        <v>605482.23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255</v>
      </c>
      <c r="B10" s="8" t="s">
        <v>256</v>
      </c>
      <c r="C10" s="9" t="s">
        <v>254</v>
      </c>
      <c r="D10" s="8" t="s">
        <v>57</v>
      </c>
      <c r="E10" s="8" t="s">
        <v>88</v>
      </c>
      <c r="F10" s="8" t="s">
        <v>89</v>
      </c>
      <c r="G10" s="8" t="s">
        <v>224</v>
      </c>
      <c r="H10" s="8" t="s">
        <v>225</v>
      </c>
      <c r="I10" s="10">
        <v>349586</v>
      </c>
      <c r="J10" s="10">
        <v>349586</v>
      </c>
      <c r="K10" s="10">
        <v>349586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255</v>
      </c>
      <c r="B11" s="8" t="s">
        <v>256</v>
      </c>
      <c r="C11" s="9" t="s">
        <v>254</v>
      </c>
      <c r="D11" s="8" t="s">
        <v>57</v>
      </c>
      <c r="E11" s="8" t="s">
        <v>88</v>
      </c>
      <c r="F11" s="8" t="s">
        <v>89</v>
      </c>
      <c r="G11" s="8" t="s">
        <v>257</v>
      </c>
      <c r="H11" s="8" t="s">
        <v>258</v>
      </c>
      <c r="I11" s="10">
        <v>185008.23</v>
      </c>
      <c r="J11" s="10">
        <v>185008.23</v>
      </c>
      <c r="K11" s="10">
        <v>185008.23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255</v>
      </c>
      <c r="B12" s="8" t="s">
        <v>256</v>
      </c>
      <c r="C12" s="9" t="s">
        <v>254</v>
      </c>
      <c r="D12" s="8" t="s">
        <v>57</v>
      </c>
      <c r="E12" s="8" t="s">
        <v>88</v>
      </c>
      <c r="F12" s="8" t="s">
        <v>89</v>
      </c>
      <c r="G12" s="8" t="s">
        <v>226</v>
      </c>
      <c r="H12" s="8" t="s">
        <v>227</v>
      </c>
      <c r="I12" s="10">
        <v>70888</v>
      </c>
      <c r="J12" s="10">
        <v>70888</v>
      </c>
      <c r="K12" s="10">
        <v>70888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11" t="s">
        <v>33</v>
      </c>
      <c r="B13" s="11"/>
      <c r="C13" s="11"/>
      <c r="D13" s="11"/>
      <c r="E13" s="11"/>
      <c r="F13" s="11"/>
      <c r="G13" s="11"/>
      <c r="H13" s="11"/>
      <c r="I13" s="10">
        <v>605482.23</v>
      </c>
      <c r="J13" s="10">
        <v>605482.23</v>
      </c>
      <c r="K13" s="10">
        <v>605482.23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selection activeCell="A14" sqref="A14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259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260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261</v>
      </c>
      <c r="B4" s="31" t="s">
        <v>262</v>
      </c>
      <c r="C4" s="31" t="s">
        <v>263</v>
      </c>
      <c r="D4" s="31" t="s">
        <v>264</v>
      </c>
      <c r="E4" s="31" t="s">
        <v>265</v>
      </c>
      <c r="F4" s="31" t="s">
        <v>266</v>
      </c>
      <c r="G4" s="31" t="s">
        <v>267</v>
      </c>
      <c r="H4" s="31" t="s">
        <v>268</v>
      </c>
      <c r="I4" s="31" t="s">
        <v>269</v>
      </c>
      <c r="J4" s="31" t="s">
        <v>270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0.25" customHeight="1" spans="1:10">
      <c r="A7" s="22"/>
      <c r="B7" s="22"/>
      <c r="C7" s="22"/>
      <c r="E7" s="37"/>
      <c r="F7" s="37"/>
      <c r="G7" s="37"/>
      <c r="H7" s="37"/>
      <c r="I7" s="37"/>
      <c r="J7" s="37"/>
    </row>
    <row r="8" ht="42" customHeight="1" spans="1:10">
      <c r="A8" s="48"/>
      <c r="B8" s="22"/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/>
      <c r="D9" s="49"/>
      <c r="E9" s="50"/>
      <c r="F9" s="38"/>
      <c r="G9" s="23"/>
      <c r="H9" s="38"/>
      <c r="I9" s="38"/>
      <c r="J9" s="50"/>
    </row>
    <row r="10" ht="20.25" customHeight="1" spans="1:10">
      <c r="A10" s="22"/>
      <c r="B10" s="22"/>
      <c r="C10" s="22"/>
      <c r="D10" s="49"/>
      <c r="E10" s="50"/>
      <c r="F10" s="38"/>
      <c r="G10" s="23"/>
      <c r="H10" s="38"/>
      <c r="I10" s="38"/>
      <c r="J10" s="50"/>
    </row>
    <row r="11" ht="20.25" customHeight="1" spans="1:10">
      <c r="A11" s="22"/>
      <c r="B11" s="22"/>
      <c r="C11" s="22"/>
      <c r="D11" s="49"/>
      <c r="E11" s="50"/>
      <c r="F11" s="38"/>
      <c r="G11" s="23"/>
      <c r="H11" s="38"/>
      <c r="I11" s="38"/>
      <c r="J11" s="50"/>
    </row>
    <row r="12" ht="20.25" customHeight="1" spans="1:10">
      <c r="A12" s="22"/>
      <c r="B12" s="22"/>
      <c r="C12" s="22"/>
      <c r="D12" s="49"/>
      <c r="E12" s="50"/>
      <c r="F12" s="38"/>
      <c r="G12" s="23"/>
      <c r="H12" s="38"/>
      <c r="I12" s="38"/>
      <c r="J12" s="50"/>
    </row>
    <row r="13" ht="20.25" customHeight="1" spans="1:10">
      <c r="A13" s="22"/>
      <c r="B13" s="22"/>
      <c r="C13" s="22"/>
      <c r="D13" s="49"/>
      <c r="E13" s="50"/>
      <c r="F13" s="38"/>
      <c r="G13" s="23"/>
      <c r="H13" s="38"/>
      <c r="I13" s="38"/>
      <c r="J13" s="50"/>
    </row>
    <row r="14" customHeight="1" spans="1:1">
      <c r="A14" t="s">
        <v>271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2026-01-29T03:15:00Z</dcterms:created>
  <dcterms:modified xsi:type="dcterms:W3CDTF">2026-01-29T09:11:58Z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75E6C32FDE7846CDBEF3B18E20AC61D0</vt:lpwstr>
  </property>
  <property fmtid="{D5CDD505-2E9C-101B-9397-08002B2CF9AE}" pid="3" name="KSOProductBuildVer">
    <vt:lpwstr>2052-11.8.2.12089</vt:lpwstr>
  </property>
</Properties>
</file>