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部门基本支出预算表04!$A$6:$W$40</definedName>
    <definedName name="_xlnm._FilterDatabase" localSheetId="7" hidden="1">'部门项目支出预算表05-1'!$A$6:$W$16</definedName>
  </definedNames>
  <calcPr calcId="144525"/>
</workbook>
</file>

<file path=xl/sharedStrings.xml><?xml version="1.0" encoding="utf-8"?>
<sst xmlns="http://schemas.openxmlformats.org/spreadsheetml/2006/main" count="889" uniqueCount="351">
  <si>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</si>
  <si>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</si>
  <si>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</si>
  <si>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</si>
  <si>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</si>
  <si>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</si>
  <si>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</si>
  <si>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</si>
  <si>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</si>
  <si>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</si>
  <si>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</si>
  <si>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</si>
  <si>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</si>
  <si>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</si>
  <si>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</si>
  <si>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</si>
  <si>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</si>
  <si>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</si>
  <si>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</si>
  <si>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</si>
  <si>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</si>
  <si>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</si>
  <si>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</si>
  <si>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</si>
  <si>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</si>
  <si>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</si>
  <si>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</si>
  <si>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</si>
  <si>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</si>
  <si>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</si>
  <si>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</si>
  <si>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</si>
  <si>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</si>
  <si>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</si>
  <si>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</si>
  <si>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</si>
  <si>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</si>
  <si>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</si>
  <si>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</si>
  <si>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</si>
  <si>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</si>
  <si>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</si>
  <si>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</si>
  <si>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</si>
  <si>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</si>
  <si>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</si>
  <si>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</si>
  <si>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</si>
  <si>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</si>
  <si>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</si>
  <si>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</si>
  <si>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</si>
  <si>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</si>
  <si>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</si>
  <si>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</si>
  <si>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117006</t>
  </si>
  <si>
    <t>峨山彝族自治县企业退休人员管理服务中心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</si>
  <si>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</si>
  <si>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</si>
  <si>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</si>
  <si>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</si>
  <si>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</si>
  <si>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</si>
  <si>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</si>
  <si>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</si>
  <si>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</si>
  <si>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</si>
  <si>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</si>
  <si>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</si>
  <si>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</si>
  <si>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</si>
  <si>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</si>
  <si>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</si>
  <si>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</si>
  <si>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</si>
  <si>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</si>
  <si>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</si>
  <si>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</si>
  <si>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</si>
  <si>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</si>
  <si>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</si>
  <si>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</si>
  <si>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</si>
  <si>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</si>
  <si>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</si>
  <si>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</si>
  <si>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</si>
  <si>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</si>
  <si>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</si>
  <si>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</si>
  <si>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</si>
  <si>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</si>
  <si>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</si>
  <si>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</si>
  <si>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</si>
  <si>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</si>
  <si>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</si>
  <si>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</si>
  <si>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</si>
  <si>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</si>
  <si>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</si>
  <si>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</si>
  <si>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</si>
  <si>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</si>
  <si>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</si>
  <si>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</si>
  <si>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</si>
  <si>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</si>
  <si>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</si>
  <si>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</si>
  <si>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</si>
  <si>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</si>
  <si>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</si>
  <si>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</si>
  <si>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</si>
  <si>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</si>
  <si>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</si>
  <si>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</si>
  <si>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</si>
  <si>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</si>
  <si>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</si>
  <si>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</si>
  <si>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</si>
  <si>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</si>
  <si>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</si>
  <si>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</si>
  <si>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</si>
  <si>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</si>
  <si>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</si>
  <si>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</si>
  <si>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</si>
  <si>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</si>
  <si>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</si>
  <si>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</si>
  <si>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</si>
  <si>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</si>
  <si>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</si>
  <si>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</si>
  <si>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</si>
  <si>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</si>
  <si>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</si>
  <si>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</si>
  <si>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</si>
  <si>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</si>
  <si>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</si>
  <si>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</si>
  <si>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</si>
  <si>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</si>
  <si>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530426210000000015307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</si>
  <si>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</si>
  <si>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</si>
  <si>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</si>
  <si>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</si>
  <si>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</si>
  <si>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</si>
  <si>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</si>
  <si>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530426210000000015308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</si>
  <si>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</si>
  <si>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</si>
  <si>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</si>
  <si>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</si>
  <si>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</si>
  <si>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</si>
  <si>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</si>
  <si>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530426210000000015309</t>
  </si>
  <si>
    <t>30113</t>
  </si>
  <si>
    <t>530426210000000015310</t>
  </si>
  <si>
    <t>对个人和家庭的补助</t>
  </si>
  <si>
    <t>30305</t>
  </si>
  <si>
    <t>生活补助</t>
  </si>
  <si>
    <t>530426210000000015313</t>
  </si>
  <si>
    <t>工会经费</t>
  </si>
  <si>
    <t>30228</t>
  </si>
  <si>
    <t>530426210000000015315</t>
  </si>
  <si>
    <t>一般公用经费</t>
  </si>
  <si>
    <t>30201</t>
  </si>
  <si>
    <t>办公费</t>
  </si>
  <si>
    <t>30205</t>
  </si>
  <si>
    <t>水费</t>
  </si>
  <si>
    <t>30206</t>
  </si>
  <si>
    <t>电费</t>
  </si>
  <si>
    <t>30216</t>
  </si>
  <si>
    <t>培训费</t>
  </si>
  <si>
    <t>30299</t>
  </si>
  <si>
    <t>其他商品和服务支出</t>
  </si>
  <si>
    <t>530426231100001178003</t>
  </si>
  <si>
    <t>30217</t>
  </si>
  <si>
    <t>530426231100001472444</t>
  </si>
  <si>
    <t>福利费</t>
  </si>
  <si>
    <t>530426231100001480885</t>
  </si>
  <si>
    <t>奖励性绩效工资</t>
  </si>
  <si>
    <t>530426231100001480886</t>
  </si>
  <si>
    <t>退休人员统筹外养老金</t>
  </si>
  <si>
    <t>30302</t>
  </si>
  <si>
    <t>退休费</t>
  </si>
  <si>
    <t>530426241100002113199</t>
  </si>
  <si>
    <t>工作业务经费补助资金</t>
  </si>
  <si>
    <t>委托业务费</t>
  </si>
  <si>
    <t>办公设备购置</t>
  </si>
  <si>
    <t>530426261100004874760</t>
  </si>
  <si>
    <t>改制企业退休人员大病补充医疗保险单位补助资金</t>
  </si>
  <si>
    <t>530426261100004921063</t>
  </si>
  <si>
    <t>改制企业退休人员护理费补助资金</t>
  </si>
  <si>
    <t>30399</t>
  </si>
  <si>
    <t>其他对个人和家庭的补助</t>
  </si>
  <si>
    <t>530426261100004939535</t>
  </si>
  <si>
    <t>残疾人就业保障金经费</t>
  </si>
  <si>
    <t>530426261100004950033</t>
  </si>
  <si>
    <t>优秀奖（事业）资金</t>
  </si>
  <si>
    <t>奖金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</si>
  <si>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</si>
  <si>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</si>
  <si>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</si>
  <si>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</si>
  <si>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</si>
  <si>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</si>
  <si>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</si>
  <si>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企业离休人员遗属生活补助资金</t>
  </si>
  <si>
    <t>312 民生类</t>
  </si>
  <si>
    <t>530426231100001161649</t>
  </si>
  <si>
    <t>企业退休人员社会化管理补助资金</t>
  </si>
  <si>
    <t>313 事业发展类</t>
  </si>
  <si>
    <t>530426241100002310116</t>
  </si>
  <si>
    <t>30226</t>
  </si>
  <si>
    <t>劳务费</t>
  </si>
  <si>
    <t>企业退休人员遗属生活补助资金</t>
  </si>
  <si>
    <t>530426251100003625447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</si>
  <si>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</si>
  <si>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</si>
  <si>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</si>
  <si>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</si>
  <si>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</si>
  <si>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</si>
  <si>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</si>
  <si>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</si>
  <si>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</si>
  <si>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</si>
  <si>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</si>
  <si>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</si>
  <si>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2026年按标准发放企业离休人员遗属生活补助，争取在年内使全年的补助发放到位，使企业离休人员遗属的生活得到改善，使其感受到党和政府的温暖。</t>
  </si>
  <si>
    <t>产出指标</t>
  </si>
  <si>
    <t>数量指标</t>
  </si>
  <si>
    <t>发放补助人员数量</t>
  </si>
  <si>
    <t>&lt;=</t>
  </si>
  <si>
    <t>12</t>
  </si>
  <si>
    <t>人</t>
  </si>
  <si>
    <t>定量指标</t>
  </si>
  <si>
    <t>反映补助领取人员的数量情况。</t>
  </si>
  <si>
    <t>质量指标</t>
  </si>
  <si>
    <t>足额发放率</t>
  </si>
  <si>
    <t>=</t>
  </si>
  <si>
    <t>100</t>
  </si>
  <si>
    <t>%</t>
  </si>
  <si>
    <t>反映企业离休人员遗属生活补助是否足额发放情况。</t>
  </si>
  <si>
    <t>时效指标</t>
  </si>
  <si>
    <t>资金到位后及时支付</t>
  </si>
  <si>
    <t>反映企业离休人员遗属生活补助是否在收到资金时及时发放补助。</t>
  </si>
  <si>
    <t>效益指标</t>
  </si>
  <si>
    <t>可持续影响</t>
  </si>
  <si>
    <t>补贴政策的执行力</t>
  </si>
  <si>
    <t>反映政策的执行力度。</t>
  </si>
  <si>
    <t>满意度指标</t>
  </si>
  <si>
    <t>服务对象满意度</t>
  </si>
  <si>
    <t>补助对象满意度</t>
  </si>
  <si>
    <t>&gt;=</t>
  </si>
  <si>
    <t>90</t>
  </si>
  <si>
    <t>反映受益对象的满意程度。</t>
  </si>
  <si>
    <t>玉劳社发〔2009〕137号、玉发〔2002〕23号规定、玉发〔2015〕10号文件规定：：针对企业退休人员遗属按农村户口每人每月60元、城镇户口每人每月70元进行补助。2026年，预计农村户口200人，城镇户口50人，县级财政需补助企业退休人员遗属生活补助186000元。</t>
  </si>
  <si>
    <t>补助人员数量</t>
  </si>
  <si>
    <t>250</t>
  </si>
  <si>
    <t>补助领取人员生存认证</t>
  </si>
  <si>
    <t>反映补助领取人员是否进行生存认证。</t>
  </si>
  <si>
    <t>补助资金发放及时率</t>
  </si>
  <si>
    <t>反映企业退休人员遗属生活补助资金到位后是否发放及时。</t>
  </si>
  <si>
    <t>补贴标准的执行力</t>
  </si>
  <si>
    <t>被补助人员满意度</t>
  </si>
  <si>
    <t xml:space="preserve">2026年县退管中心管理企业退休人员预计720人，其中县属国有企业和灵活就业退休人员720人，按人均210元测算，县级财政需补助企业退休人员社会化管理资金151200元。企业退休人员社会化管理补助资金主要用于：春节慰问、重阳节活动、各种文体活动、重点退休人员慰问、大病探望、对死亡人员家属进行慰问等。
</t>
  </si>
  <si>
    <t>春节慰问人数</t>
  </si>
  <si>
    <t>720</t>
  </si>
  <si>
    <t>反映春节慰问人数</t>
  </si>
  <si>
    <t>资金发放率</t>
  </si>
  <si>
    <t>反映资金发放率</t>
  </si>
  <si>
    <t>项目完成时间</t>
  </si>
  <si>
    <t>2026-12-31</t>
  </si>
  <si>
    <t>定性指标</t>
  </si>
  <si>
    <t>反映项目完成时间</t>
  </si>
  <si>
    <t>社会效益</t>
  </si>
  <si>
    <t>企业退休人员的退休生活幸福指数</t>
  </si>
  <si>
    <t>反映退休人员带来的政策知晓率</t>
  </si>
  <si>
    <t>企业退休人员对社会化管理服务的满意度</t>
  </si>
  <si>
    <t>反映被补助人员满意度</t>
  </si>
  <si>
    <t>预算06表</t>
  </si>
  <si>
    <t>2026年部门政府性基金预算支出预算表</t>
  </si>
  <si>
    <t>政府性基金预算支出</t>
  </si>
  <si>
    <t>备注：本单位无政府性基金预算支出。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</si>
  <si>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</si>
  <si>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</si>
  <si>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</si>
  <si>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</si>
  <si>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</si>
  <si>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</si>
  <si>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</si>
  <si>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</si>
  <si>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</si>
  <si>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</si>
  <si>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</si>
  <si>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</si>
  <si>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打印机</t>
  </si>
  <si>
    <t>台</t>
  </si>
  <si>
    <t>台式计算机</t>
  </si>
  <si>
    <t>打印纸</t>
  </si>
  <si>
    <t>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</si>
  <si>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</si>
  <si>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</si>
  <si>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</si>
  <si>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</si>
  <si>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</si>
  <si>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备注：本单位无政府购买服务。</t>
  </si>
  <si>
    <t>预算09-1表</t>
  </si>
  <si>
    <t>2026年对下转移支付预算表</t>
  </si>
  <si>
    <t>单位名称（项目）</t>
  </si>
  <si>
    <t>乡镇、街道</t>
  </si>
  <si>
    <t>双江街道</t>
  </si>
  <si>
    <t>小街街道</t>
  </si>
  <si>
    <t>岔河乡</t>
  </si>
  <si>
    <t>甸中镇</t>
  </si>
  <si>
    <t>大龙潭乡</t>
  </si>
  <si>
    <t>塔甸镇</t>
  </si>
  <si>
    <t>化念镇</t>
  </si>
  <si>
    <t>11</t>
  </si>
  <si>
    <t>备注：本单位无对下转移支付。</t>
  </si>
  <si>
    <t>预算09-2表</t>
  </si>
  <si>
    <t>2026年对下转移支付绩效目标表</t>
  </si>
  <si>
    <t>备注：本单位无对下转移支付绩效目标。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</si>
  <si>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</si>
  <si>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</si>
  <si>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</si>
  <si>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</si>
  <si>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</si>
  <si>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</si>
  <si>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</si>
  <si>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</si>
  <si>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备注：本单位无新增资产配置。</t>
  </si>
  <si>
    <t>预算11表</t>
  </si>
  <si>
    <t>2026年上级补助项目支出预算表</t>
  </si>
  <si>
    <t>上级补助</t>
  </si>
  <si>
    <t>备注：本单位无上级补助项目支出。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</si>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</sst>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;\-#,##0;;@"/>
    <numFmt numFmtId="178" formatCode="yyyy\-mm\-dd\ hh:mm:ss"/>
    <numFmt numFmtId="179" formatCode="hh:mm:ss"/>
    <numFmt numFmtId="180" formatCode="#,##0.00;\-#,##0.0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8" fontId="2" fillId="0" borderId="1">
      <alignment horizontal="right"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6" fontId="2" fillId="0" borderId="1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80" fontId="2" fillId="0" borderId="1">
      <alignment horizontal="right" vertical="center"/>
    </xf>
    <xf numFmtId="49" fontId="2" fillId="0" borderId="1">
      <alignment horizontal="left" vertical="center" wrapText="1"/>
    </xf>
    <xf numFmtId="180" fontId="2" fillId="0" borderId="1">
      <alignment horizontal="right" vertical="center"/>
    </xf>
    <xf numFmtId="179" fontId="2" fillId="0" borderId="1">
      <alignment horizontal="right" vertical="center"/>
    </xf>
    <xf numFmtId="177" fontId="2" fillId="0" borderId="1">
      <alignment horizontal="right" vertical="center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0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7" fontId="2" fillId="0" borderId="1" xfId="56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77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80" fontId="2" fillId="0" borderId="1" xfId="53" applyNumberFormat="1" applyFont="1" applyBorder="1" applyAlignment="1">
      <alignment horizontal="right" vertical="center" wrapText="1"/>
    </xf>
    <xf numFmtId="180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77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80" fontId="2" fillId="0" borderId="1" xfId="0" applyNumberFormat="1" applyFont="1" applyBorder="1" applyAlignment="1">
      <alignment horizontal="left" vertical="center" wrapText="1"/>
    </xf>
    <xf numFmtId="180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7" sqref="B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"单位名称："&amp;"峨山彝族自治县企业退休人员管理服务中心"</f>
        <v>单位名称：峨山彝族自治县企业退休人员管理服务中心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2012267.74</v>
      </c>
      <c r="C7" s="14" t="str">
        <f>"一"&amp;"、"&amp;"社会保障和就业支出"</f>
        <v>一、社会保障和就业支出</v>
      </c>
      <c r="D7" s="16">
        <v>1900989.2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48842.54</v>
      </c>
    </row>
    <row r="9" ht="22.5" customHeight="1" spans="1:4">
      <c r="A9" s="14" t="s">
        <v>10</v>
      </c>
      <c r="B9" s="16"/>
      <c r="C9" s="14" t="str">
        <f>"三"&amp;"、"&amp;"住房保障支出"</f>
        <v>三、住房保障支出</v>
      </c>
      <c r="D9" s="16">
        <v>62436</v>
      </c>
    </row>
    <row r="10" ht="22.5" customHeight="1" spans="1:4">
      <c r="A10" s="14" t="s">
        <v>11</v>
      </c>
      <c r="B10" s="16"/>
      <c r="C10" s="14"/>
      <c r="D10" s="16"/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/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2012267.74</v>
      </c>
      <c r="C18" s="68" t="s">
        <v>19</v>
      </c>
      <c r="D18" s="67">
        <v>2012267.74</v>
      </c>
    </row>
    <row r="19" ht="22.5" customHeight="1" spans="1:4">
      <c r="A19" s="75" t="s">
        <v>20</v>
      </c>
      <c r="B19" s="16"/>
      <c r="C19" s="76" t="s">
        <v>21</v>
      </c>
      <c r="D19" s="47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2012267.74</v>
      </c>
      <c r="C22" s="68" t="s">
        <v>26</v>
      </c>
      <c r="D22" s="67">
        <v>2012267.74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291</v>
      </c>
    </row>
    <row r="2" ht="37.5" customHeight="1" spans="1:6">
      <c r="A2" s="3" t="s">
        <v>292</v>
      </c>
      <c r="B2" s="3"/>
      <c r="C2" s="3"/>
      <c r="D2" s="3"/>
      <c r="E2" s="3"/>
      <c r="F2" s="3"/>
    </row>
    <row r="3" ht="18.75" customHeight="1" spans="1:6">
      <c r="A3" s="42" t="str">
        <f>"单位名称："&amp;"峨山彝族自治县企业退休人员管理服务中心"</f>
        <v>单位名称：峨山彝族自治县企业退休人员管理服务中心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132</v>
      </c>
      <c r="B4" s="12" t="s">
        <v>59</v>
      </c>
      <c r="C4" s="12" t="s">
        <v>60</v>
      </c>
      <c r="D4" s="45" t="s">
        <v>293</v>
      </c>
      <c r="E4" s="45"/>
      <c r="F4" s="45"/>
    </row>
    <row r="5" ht="18.75" customHeight="1" spans="1:6">
      <c r="A5" s="12" t="s">
        <v>59</v>
      </c>
      <c r="B5" s="12" t="s">
        <v>59</v>
      </c>
      <c r="C5" s="12" t="s">
        <v>60</v>
      </c>
      <c r="D5" s="45" t="s">
        <v>34</v>
      </c>
      <c r="E5" s="45" t="s">
        <v>63</v>
      </c>
      <c r="F5" s="45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104</v>
      </c>
      <c r="B8" s="46"/>
      <c r="C8" s="46"/>
      <c r="D8" s="47"/>
      <c r="E8" s="47"/>
      <c r="F8" s="47"/>
    </row>
    <row r="9" customHeight="1" spans="1:1">
      <c r="A9" t="s">
        <v>294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selection activeCell="D19" sqref="D19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295</v>
      </c>
    </row>
    <row r="2" ht="45" customHeight="1" spans="1:17">
      <c r="A2" s="30" t="s">
        <v>296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9"/>
      <c r="O2" s="39"/>
      <c r="P2" s="39"/>
      <c r="Q2" s="39"/>
    </row>
    <row r="3" ht="20.25" customHeight="1" spans="1:17">
      <c r="A3" s="18" t="str">
        <f>"单位名称："&amp;"峨山彝族自治县企业退休人员管理服务中心"</f>
        <v>单位名称：峨山彝族自治县企业退休人员管理服务中心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297</v>
      </c>
      <c r="B4" s="21" t="s">
        <v>298</v>
      </c>
      <c r="C4" s="21" t="s">
        <v>299</v>
      </c>
      <c r="D4" s="21" t="s">
        <v>300</v>
      </c>
      <c r="E4" s="21" t="s">
        <v>301</v>
      </c>
      <c r="F4" s="21" t="s">
        <v>302</v>
      </c>
      <c r="G4" s="21" t="s">
        <v>139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303</v>
      </c>
      <c r="B5" s="21" t="s">
        <v>298</v>
      </c>
      <c r="C5" s="21" t="s">
        <v>299</v>
      </c>
      <c r="D5" s="21" t="s">
        <v>300</v>
      </c>
      <c r="E5" s="21" t="s">
        <v>301</v>
      </c>
      <c r="F5" s="21" t="s">
        <v>302</v>
      </c>
      <c r="G5" s="21" t="s">
        <v>32</v>
      </c>
      <c r="H5" s="21" t="s">
        <v>35</v>
      </c>
      <c r="I5" s="21" t="s">
        <v>304</v>
      </c>
      <c r="J5" s="21" t="s">
        <v>305</v>
      </c>
      <c r="K5" s="21" t="s">
        <v>38</v>
      </c>
      <c r="L5" s="21" t="s">
        <v>306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0" t="s">
        <v>43</v>
      </c>
      <c r="P6" s="40" t="s">
        <v>44</v>
      </c>
      <c r="Q6" s="40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6" t="s">
        <v>196</v>
      </c>
      <c r="B8" s="22"/>
      <c r="C8" s="22"/>
      <c r="D8" s="37"/>
      <c r="E8" s="37"/>
      <c r="F8" s="37">
        <v>65000</v>
      </c>
      <c r="G8" s="37">
        <v>65000</v>
      </c>
      <c r="H8" s="37">
        <v>65000</v>
      </c>
      <c r="I8" s="37"/>
      <c r="J8" s="33"/>
      <c r="K8" s="33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307</v>
      </c>
      <c r="C9" s="22" t="str">
        <f>"A02021003"&amp;"  "&amp;"A4黑白打印机"</f>
        <v>A02021003  A4黑白打印机</v>
      </c>
      <c r="D9" s="38" t="s">
        <v>308</v>
      </c>
      <c r="E9" s="23">
        <v>5</v>
      </c>
      <c r="F9" s="37">
        <v>15000</v>
      </c>
      <c r="G9" s="37">
        <v>15000</v>
      </c>
      <c r="H9" s="33">
        <v>15000</v>
      </c>
      <c r="I9" s="33"/>
      <c r="J9" s="33"/>
      <c r="K9" s="33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309</v>
      </c>
      <c r="C10" s="22" t="str">
        <f>"A02010105"&amp;"  "&amp;"台式计算机"</f>
        <v>A02010105  台式计算机</v>
      </c>
      <c r="D10" s="38" t="s">
        <v>308</v>
      </c>
      <c r="E10" s="23">
        <v>5</v>
      </c>
      <c r="F10" s="37">
        <v>50000</v>
      </c>
      <c r="G10" s="37">
        <v>50000</v>
      </c>
      <c r="H10" s="33">
        <v>50000</v>
      </c>
      <c r="I10" s="33"/>
      <c r="J10" s="33"/>
      <c r="K10" s="33"/>
      <c r="L10" s="37"/>
      <c r="M10" s="37"/>
      <c r="N10" s="37"/>
      <c r="O10" s="37"/>
      <c r="P10" s="37"/>
      <c r="Q10" s="37"/>
    </row>
    <row r="11" ht="20.25" customHeight="1" spans="1:17">
      <c r="A11" s="36" t="s">
        <v>174</v>
      </c>
      <c r="B11" s="22"/>
      <c r="C11" s="22"/>
      <c r="D11" s="22"/>
      <c r="E11" s="22"/>
      <c r="F11" s="37">
        <v>3000</v>
      </c>
      <c r="G11" s="37">
        <v>3000</v>
      </c>
      <c r="H11" s="37">
        <v>3000</v>
      </c>
      <c r="I11" s="37"/>
      <c r="J11" s="33"/>
      <c r="K11" s="33"/>
      <c r="L11" s="37"/>
      <c r="M11" s="37"/>
      <c r="N11" s="37"/>
      <c r="O11" s="37"/>
      <c r="P11" s="37"/>
      <c r="Q11" s="37"/>
    </row>
    <row r="12" ht="20.25" customHeight="1" spans="1:17">
      <c r="A12" s="22"/>
      <c r="B12" s="22" t="s">
        <v>310</v>
      </c>
      <c r="C12" s="22" t="str">
        <f>"A07100200"&amp;"  "&amp;"纸及纸板"</f>
        <v>A07100200  纸及纸板</v>
      </c>
      <c r="D12" s="38" t="s">
        <v>311</v>
      </c>
      <c r="E12" s="23">
        <v>1</v>
      </c>
      <c r="F12" s="37">
        <v>3000</v>
      </c>
      <c r="G12" s="37">
        <v>3000</v>
      </c>
      <c r="H12" s="33">
        <v>3000</v>
      </c>
      <c r="I12" s="33"/>
      <c r="J12" s="33"/>
      <c r="K12" s="33"/>
      <c r="L12" s="37"/>
      <c r="M12" s="37"/>
      <c r="N12" s="37"/>
      <c r="O12" s="37"/>
      <c r="P12" s="37"/>
      <c r="Q12" s="37"/>
    </row>
    <row r="13" ht="20.25" customHeight="1" spans="1:17">
      <c r="A13" s="23" t="s">
        <v>32</v>
      </c>
      <c r="B13" s="23"/>
      <c r="C13" s="23"/>
      <c r="D13" s="38"/>
      <c r="E13" s="38"/>
      <c r="F13" s="37">
        <v>68000</v>
      </c>
      <c r="G13" s="37">
        <v>68000</v>
      </c>
      <c r="H13" s="37">
        <v>68000</v>
      </c>
      <c r="I13" s="37"/>
      <c r="J13" s="37"/>
      <c r="K13" s="37"/>
      <c r="L13" s="37"/>
      <c r="M13" s="37"/>
      <c r="N13" s="37"/>
      <c r="O13" s="37"/>
      <c r="P13" s="37"/>
      <c r="Q13" s="37"/>
    </row>
  </sheetData>
  <mergeCells count="17">
    <mergeCell ref="A1:M1"/>
    <mergeCell ref="A2:Q2"/>
    <mergeCell ref="A3:M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9" sqref="B19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312</v>
      </c>
    </row>
    <row r="2" ht="45" customHeight="1" spans="1:14">
      <c r="A2" s="30" t="s">
        <v>313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tr">
        <f>"单位名称："&amp;"峨山彝族自治县企业退休人员管理服务中心"</f>
        <v>单位名称：峨山彝族自治县企业退休人员管理服务中心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1" t="s">
        <v>297</v>
      </c>
      <c r="B4" s="31" t="s">
        <v>314</v>
      </c>
      <c r="C4" s="31" t="s">
        <v>315</v>
      </c>
      <c r="D4" s="31" t="s">
        <v>139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303</v>
      </c>
      <c r="B5" s="31"/>
      <c r="C5" s="31" t="s">
        <v>316</v>
      </c>
      <c r="D5" s="31" t="s">
        <v>32</v>
      </c>
      <c r="E5" s="31" t="s">
        <v>35</v>
      </c>
      <c r="F5" s="31" t="s">
        <v>304</v>
      </c>
      <c r="G5" s="31" t="s">
        <v>305</v>
      </c>
      <c r="H5" s="31" t="s">
        <v>38</v>
      </c>
      <c r="I5" s="31" t="s">
        <v>306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4" t="s">
        <v>43</v>
      </c>
      <c r="M6" s="34" t="s">
        <v>44</v>
      </c>
      <c r="N6" s="34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/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/>
      <c r="C9" s="2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3" t="s">
        <v>32</v>
      </c>
      <c r="B10" s="23"/>
      <c r="C10" s="2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customHeight="1" spans="1:1">
      <c r="A11" t="s">
        <v>317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9"/>
      <c r="K1" s="19" t="s">
        <v>318</v>
      </c>
    </row>
    <row r="2" ht="45.15" customHeight="1" spans="1:11">
      <c r="A2" s="24" t="s">
        <v>319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"单位名称："&amp;"峨山彝族自治县企业退休人员管理服务中心"</f>
        <v>单位名称：峨山彝族自治县企业退休人员管理服务中心</v>
      </c>
      <c r="B3" s="18"/>
      <c r="C3" s="18"/>
      <c r="D3" s="18"/>
      <c r="E3" s="18"/>
      <c r="F3" s="18"/>
      <c r="G3" s="18"/>
      <c r="H3" s="18"/>
      <c r="I3" s="18"/>
      <c r="J3" s="19"/>
      <c r="K3" s="19" t="s">
        <v>29</v>
      </c>
    </row>
    <row r="4" ht="22.5" customHeight="1" spans="1:11">
      <c r="A4" s="27" t="s">
        <v>320</v>
      </c>
      <c r="B4" s="27" t="s">
        <v>139</v>
      </c>
      <c r="C4" s="27"/>
      <c r="D4" s="27"/>
      <c r="E4" s="27" t="s">
        <v>321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304</v>
      </c>
      <c r="E5" s="27" t="s">
        <v>322</v>
      </c>
      <c r="F5" s="27" t="s">
        <v>323</v>
      </c>
      <c r="G5" s="27" t="s">
        <v>324</v>
      </c>
      <c r="H5" s="27" t="s">
        <v>325</v>
      </c>
      <c r="I5" s="27" t="s">
        <v>326</v>
      </c>
      <c r="J5" s="27" t="s">
        <v>327</v>
      </c>
      <c r="K5" s="27" t="s">
        <v>328</v>
      </c>
    </row>
    <row r="6" ht="18.75" customHeight="1" spans="1:11">
      <c r="A6" s="28" t="s">
        <v>46</v>
      </c>
      <c r="B6" s="28" t="s">
        <v>47</v>
      </c>
      <c r="C6" s="28" t="s">
        <v>48</v>
      </c>
      <c r="D6" s="28" t="s">
        <v>49</v>
      </c>
      <c r="E6" s="28" t="s">
        <v>50</v>
      </c>
      <c r="F6" s="28" t="s">
        <v>51</v>
      </c>
      <c r="G6" s="28" t="s">
        <v>52</v>
      </c>
      <c r="H6" s="28" t="s">
        <v>53</v>
      </c>
      <c r="I6" s="28" t="s">
        <v>54</v>
      </c>
      <c r="J6" s="28" t="s">
        <v>70</v>
      </c>
      <c r="K6" s="28" t="s">
        <v>329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9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9"/>
    </row>
    <row r="9" customHeight="1" spans="1:1">
      <c r="A9" t="s">
        <v>330</v>
      </c>
    </row>
  </sheetData>
  <mergeCells count="5">
    <mergeCell ref="A2:J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331</v>
      </c>
    </row>
    <row r="2" ht="52.05" customHeight="1" spans="1:10">
      <c r="A2" s="24" t="s">
        <v>332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"单位名称："&amp;"峨山彝族自治县企业退休人员管理服务中心"</f>
        <v>单位名称：峨山彝族自治县企业退休人员管理服务中心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229</v>
      </c>
      <c r="B4" s="21" t="s">
        <v>230</v>
      </c>
      <c r="C4" s="21" t="s">
        <v>231</v>
      </c>
      <c r="D4" s="21" t="s">
        <v>232</v>
      </c>
      <c r="E4" s="21" t="s">
        <v>233</v>
      </c>
      <c r="F4" s="21" t="s">
        <v>234</v>
      </c>
      <c r="G4" s="21" t="s">
        <v>235</v>
      </c>
      <c r="H4" s="21" t="s">
        <v>236</v>
      </c>
      <c r="I4" s="21" t="s">
        <v>237</v>
      </c>
      <c r="J4" s="21" t="s">
        <v>238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333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334</v>
      </c>
    </row>
    <row r="2" ht="41.4" customHeight="1" spans="1:8">
      <c r="A2" s="20" t="s">
        <v>335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"单位名称："&amp;"峨山彝族自治县企业退休人员管理服务中心"</f>
        <v>单位名称：峨山彝族自治县企业退休人员管理服务中心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132</v>
      </c>
      <c r="B4" s="21" t="s">
        <v>336</v>
      </c>
      <c r="C4" s="21" t="s">
        <v>337</v>
      </c>
      <c r="D4" s="21" t="s">
        <v>338</v>
      </c>
      <c r="E4" s="21" t="s">
        <v>300</v>
      </c>
      <c r="F4" s="21" t="s">
        <v>339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301</v>
      </c>
      <c r="G5" s="21" t="s">
        <v>340</v>
      </c>
      <c r="H5" s="21" t="s">
        <v>341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342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343</v>
      </c>
    </row>
    <row r="2" ht="45" customHeight="1" spans="1:11">
      <c r="A2" s="3" t="s">
        <v>344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"单位名称："&amp;"峨山彝族自治县企业退休人员管理服务中心"</f>
        <v>单位名称：峨山彝族自治县企业退休人员管理服务中心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212</v>
      </c>
      <c r="B4" s="12" t="s">
        <v>134</v>
      </c>
      <c r="C4" s="12" t="s">
        <v>213</v>
      </c>
      <c r="D4" s="12" t="s">
        <v>135</v>
      </c>
      <c r="E4" s="12" t="s">
        <v>136</v>
      </c>
      <c r="F4" s="12" t="s">
        <v>214</v>
      </c>
      <c r="G4" s="12" t="s">
        <v>138</v>
      </c>
      <c r="H4" s="12" t="s">
        <v>32</v>
      </c>
      <c r="I4" s="12" t="s">
        <v>345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346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347</v>
      </c>
    </row>
    <row r="2" ht="45" customHeight="1" spans="1:7">
      <c r="A2" s="3" t="s">
        <v>348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"单位名称："&amp;"峨山彝族自治县企业退休人员管理服务中心"</f>
        <v>单位名称：峨山彝族自治县企业退休人员管理服务中心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213</v>
      </c>
      <c r="B4" s="6" t="s">
        <v>212</v>
      </c>
      <c r="C4" s="6" t="s">
        <v>134</v>
      </c>
      <c r="D4" s="6" t="s">
        <v>349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218</v>
      </c>
      <c r="C8" s="9" t="s">
        <v>217</v>
      </c>
      <c r="D8" s="8" t="s">
        <v>350</v>
      </c>
      <c r="E8" s="10">
        <v>209604</v>
      </c>
      <c r="F8" s="10"/>
      <c r="G8" s="10"/>
    </row>
    <row r="9" ht="20.25" customHeight="1" spans="1:7">
      <c r="A9" s="8" t="s">
        <v>56</v>
      </c>
      <c r="B9" s="8" t="s">
        <v>221</v>
      </c>
      <c r="C9" s="9" t="s">
        <v>220</v>
      </c>
      <c r="D9" s="8" t="s">
        <v>350</v>
      </c>
      <c r="E9" s="10">
        <v>151200</v>
      </c>
      <c r="F9" s="10"/>
      <c r="G9" s="10"/>
    </row>
    <row r="10" ht="20.25" customHeight="1" spans="1:7">
      <c r="A10" s="8" t="s">
        <v>56</v>
      </c>
      <c r="B10" s="8" t="s">
        <v>218</v>
      </c>
      <c r="C10" s="9" t="s">
        <v>225</v>
      </c>
      <c r="D10" s="8" t="s">
        <v>350</v>
      </c>
      <c r="E10" s="10">
        <v>186000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546804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"单位名称："&amp;"峨山彝族自治县企业退休人员管理服务中心"</f>
        <v>单位名称：峨山彝族自治县企业退休人员管理服务中心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2"/>
      <c r="K4" s="72"/>
      <c r="L4" s="72"/>
      <c r="M4" s="72"/>
      <c r="N4" s="72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0" t="s">
        <v>40</v>
      </c>
    </row>
    <row r="6" ht="18.75" customHeight="1" spans="1:19">
      <c r="A6" s="12"/>
      <c r="B6" s="69"/>
      <c r="C6" s="69"/>
      <c r="D6" s="70"/>
      <c r="E6" s="70"/>
      <c r="F6" s="70"/>
      <c r="G6" s="70"/>
      <c r="H6" s="70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0"/>
    </row>
    <row r="7" ht="18.75" customHeight="1" spans="1:19">
      <c r="A7" s="71" t="s">
        <v>46</v>
      </c>
      <c r="B7" s="13" t="s">
        <v>47</v>
      </c>
      <c r="C7" s="13" t="s">
        <v>48</v>
      </c>
      <c r="D7" s="13" t="s">
        <v>49</v>
      </c>
      <c r="E7" s="71" t="s">
        <v>50</v>
      </c>
      <c r="F7" s="13" t="s">
        <v>51</v>
      </c>
      <c r="G7" s="13" t="s">
        <v>52</v>
      </c>
      <c r="H7" s="71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2012267.74</v>
      </c>
      <c r="D8" s="16">
        <v>2012267.74</v>
      </c>
      <c r="E8" s="16">
        <v>2012267.74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6" t="s">
        <v>32</v>
      </c>
      <c r="B9" s="46"/>
      <c r="C9" s="16">
        <v>2012267.74</v>
      </c>
      <c r="D9" s="16">
        <v>2012267.74</v>
      </c>
      <c r="E9" s="16">
        <v>2012267.74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F24" sqref="F24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tr">
        <f>"单位名称："&amp;"峨山彝族自治县企业退休人员管理服务中心"</f>
        <v>单位名称：峨山彝族自治县企业退休人员管理服务中心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61</v>
      </c>
      <c r="J4" s="45" t="s">
        <v>62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63</v>
      </c>
      <c r="F5" s="45" t="s">
        <v>64</v>
      </c>
      <c r="G5" s="12"/>
      <c r="H5" s="45"/>
      <c r="I5" s="12"/>
      <c r="J5" s="45" t="s">
        <v>34</v>
      </c>
      <c r="K5" s="45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1900989.2</v>
      </c>
      <c r="D7" s="16">
        <v>1900989.2</v>
      </c>
      <c r="E7" s="16">
        <v>1354185.2</v>
      </c>
      <c r="F7" s="16">
        <v>546804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2" t="s">
        <v>73</v>
      </c>
      <c r="B8" s="62" t="s">
        <v>74</v>
      </c>
      <c r="C8" s="16">
        <v>1104834.32</v>
      </c>
      <c r="D8" s="16">
        <v>1104834.32</v>
      </c>
      <c r="E8" s="16">
        <v>1095234.32</v>
      </c>
      <c r="F8" s="16">
        <v>9600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3" t="s">
        <v>75</v>
      </c>
      <c r="B9" s="63" t="s">
        <v>76</v>
      </c>
      <c r="C9" s="16">
        <v>1104834.32</v>
      </c>
      <c r="D9" s="16">
        <v>1104834.32</v>
      </c>
      <c r="E9" s="16">
        <v>1095234.32</v>
      </c>
      <c r="F9" s="16">
        <v>9600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2" t="s">
        <v>77</v>
      </c>
      <c r="B10" s="62" t="s">
        <v>78</v>
      </c>
      <c r="C10" s="16">
        <v>108950.88</v>
      </c>
      <c r="D10" s="16">
        <v>108950.88</v>
      </c>
      <c r="E10" s="16">
        <v>108950.88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3" t="s">
        <v>79</v>
      </c>
      <c r="B11" s="63" t="s">
        <v>80</v>
      </c>
      <c r="C11" s="16">
        <v>22800</v>
      </c>
      <c r="D11" s="16">
        <v>22800</v>
      </c>
      <c r="E11" s="16">
        <v>22800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3" t="s">
        <v>81</v>
      </c>
      <c r="B12" s="63" t="s">
        <v>82</v>
      </c>
      <c r="C12" s="16">
        <v>86150.88</v>
      </c>
      <c r="D12" s="16">
        <v>86150.88</v>
      </c>
      <c r="E12" s="16">
        <v>86150.88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83</v>
      </c>
      <c r="B13" s="62" t="s">
        <v>84</v>
      </c>
      <c r="C13" s="16">
        <v>395604</v>
      </c>
      <c r="D13" s="16">
        <v>395604</v>
      </c>
      <c r="E13" s="16"/>
      <c r="F13" s="16">
        <v>395604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85</v>
      </c>
      <c r="B14" s="63" t="s">
        <v>86</v>
      </c>
      <c r="C14" s="16">
        <v>395604</v>
      </c>
      <c r="D14" s="16">
        <v>395604</v>
      </c>
      <c r="E14" s="16"/>
      <c r="F14" s="16">
        <v>395604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2" t="s">
        <v>87</v>
      </c>
      <c r="B15" s="62" t="s">
        <v>88</v>
      </c>
      <c r="C15" s="16">
        <v>291600</v>
      </c>
      <c r="D15" s="16">
        <v>291600</v>
      </c>
      <c r="E15" s="16">
        <v>150000</v>
      </c>
      <c r="F15" s="16">
        <v>141600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3" t="s">
        <v>89</v>
      </c>
      <c r="B16" s="63" t="s">
        <v>88</v>
      </c>
      <c r="C16" s="16">
        <v>291600</v>
      </c>
      <c r="D16" s="16">
        <v>291600</v>
      </c>
      <c r="E16" s="16">
        <v>150000</v>
      </c>
      <c r="F16" s="16">
        <v>141600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15" t="s">
        <v>90</v>
      </c>
      <c r="B17" s="15" t="s">
        <v>91</v>
      </c>
      <c r="C17" s="16">
        <v>48842.54</v>
      </c>
      <c r="D17" s="16">
        <v>48842.54</v>
      </c>
      <c r="E17" s="16">
        <v>48842.54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92</v>
      </c>
      <c r="B18" s="62" t="s">
        <v>93</v>
      </c>
      <c r="C18" s="16">
        <v>48842.54</v>
      </c>
      <c r="D18" s="16">
        <v>48842.54</v>
      </c>
      <c r="E18" s="16">
        <v>48842.54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3" t="s">
        <v>94</v>
      </c>
      <c r="B19" s="63" t="s">
        <v>95</v>
      </c>
      <c r="C19" s="16">
        <v>44690.77</v>
      </c>
      <c r="D19" s="16">
        <v>44690.77</v>
      </c>
      <c r="E19" s="16">
        <v>44690.77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3" t="s">
        <v>96</v>
      </c>
      <c r="B20" s="63" t="s">
        <v>97</v>
      </c>
      <c r="C20" s="16">
        <v>4151.77</v>
      </c>
      <c r="D20" s="16">
        <v>4151.77</v>
      </c>
      <c r="E20" s="16">
        <v>4151.77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15" t="s">
        <v>98</v>
      </c>
      <c r="B21" s="15" t="s">
        <v>99</v>
      </c>
      <c r="C21" s="16">
        <v>62436</v>
      </c>
      <c r="D21" s="16">
        <v>62436</v>
      </c>
      <c r="E21" s="16">
        <v>62436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100</v>
      </c>
      <c r="B22" s="62" t="s">
        <v>101</v>
      </c>
      <c r="C22" s="16">
        <v>62436</v>
      </c>
      <c r="D22" s="16">
        <v>62436</v>
      </c>
      <c r="E22" s="16">
        <v>62436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3" t="s">
        <v>102</v>
      </c>
      <c r="B23" s="63" t="s">
        <v>103</v>
      </c>
      <c r="C23" s="16">
        <v>62436</v>
      </c>
      <c r="D23" s="16">
        <v>62436</v>
      </c>
      <c r="E23" s="16">
        <v>62436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46" t="s">
        <v>104</v>
      </c>
      <c r="B24" s="46"/>
      <c r="C24" s="16">
        <v>2012267.74</v>
      </c>
      <c r="D24" s="16">
        <v>2012267.74</v>
      </c>
      <c r="E24" s="16">
        <v>1465463.74</v>
      </c>
      <c r="F24" s="16">
        <v>546804</v>
      </c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105</v>
      </c>
    </row>
    <row r="2" ht="45" customHeight="1" spans="1:4">
      <c r="A2" s="3" t="s">
        <v>106</v>
      </c>
      <c r="B2" s="3"/>
      <c r="C2" s="3"/>
      <c r="D2" s="3"/>
    </row>
    <row r="3" ht="18.75" customHeight="1" spans="1:4">
      <c r="A3" s="4" t="str">
        <f>"单位名称："&amp;"峨山彝族自治县企业退休人员管理服务中心"</f>
        <v>单位名称：峨山彝族自治县企业退休人员管理服务中心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108</v>
      </c>
      <c r="B7" s="16">
        <v>2012267.74</v>
      </c>
      <c r="C7" s="14" t="s">
        <v>109</v>
      </c>
      <c r="D7" s="16">
        <v>2012267.74</v>
      </c>
    </row>
    <row r="8" ht="22.5" customHeight="1" spans="1:4">
      <c r="A8" s="14" t="s">
        <v>110</v>
      </c>
      <c r="B8" s="16">
        <v>2012267.74</v>
      </c>
      <c r="C8" s="14" t="str">
        <f>"（"&amp;"一"&amp;"）"&amp;"社会保障和就业支出"</f>
        <v>（一）社会保障和就业支出</v>
      </c>
      <c r="D8" s="16">
        <v>1900989.2</v>
      </c>
    </row>
    <row r="9" ht="22.5" customHeight="1" spans="1:4">
      <c r="A9" s="14" t="s">
        <v>111</v>
      </c>
      <c r="B9" s="16"/>
      <c r="C9" s="14" t="str">
        <f>"（"&amp;"二"&amp;"）"&amp;"卫生健康支出"</f>
        <v>（二）卫生健康支出</v>
      </c>
      <c r="D9" s="16">
        <v>48842.54</v>
      </c>
    </row>
    <row r="10" ht="22.5" customHeight="1" spans="1:4">
      <c r="A10" s="14" t="s">
        <v>112</v>
      </c>
      <c r="B10" s="16"/>
      <c r="C10" s="14" t="str">
        <f>"（"&amp;"三"&amp;"）"&amp;"住房保障支出"</f>
        <v>（三）住房保障支出</v>
      </c>
      <c r="D10" s="16">
        <v>62436</v>
      </c>
    </row>
    <row r="11" ht="22.5" customHeight="1" spans="1:4">
      <c r="A11" s="14" t="s">
        <v>113</v>
      </c>
      <c r="B11" s="16"/>
      <c r="C11" s="14"/>
      <c r="D11" s="16"/>
    </row>
    <row r="12" ht="22.5" customHeight="1" spans="1:4">
      <c r="A12" s="14" t="s">
        <v>110</v>
      </c>
      <c r="B12" s="16"/>
      <c r="C12" s="14"/>
      <c r="D12" s="16"/>
    </row>
    <row r="13" ht="22.5" customHeight="1" spans="1:4">
      <c r="A13" s="14" t="s">
        <v>111</v>
      </c>
      <c r="B13" s="16"/>
      <c r="C13" s="14"/>
      <c r="D13" s="16"/>
    </row>
    <row r="14" ht="22.5" customHeight="1" spans="1:4">
      <c r="A14" s="14" t="s">
        <v>112</v>
      </c>
      <c r="B14" s="16"/>
      <c r="C14" s="14"/>
      <c r="D14" s="16"/>
    </row>
    <row r="15" ht="22.5" customHeight="1" spans="1:4">
      <c r="A15" s="65"/>
      <c r="B15" s="16"/>
      <c r="C15" s="14" t="s">
        <v>114</v>
      </c>
      <c r="D15" s="16"/>
    </row>
    <row r="16" ht="22.5" customHeight="1" spans="1:4">
      <c r="A16" s="66" t="s">
        <v>115</v>
      </c>
      <c r="B16" s="67">
        <v>2012267.74</v>
      </c>
      <c r="C16" s="68" t="s">
        <v>116</v>
      </c>
      <c r="D16" s="67">
        <v>2012267.74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G16" sqref="G16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117</v>
      </c>
    </row>
    <row r="2" ht="37.5" customHeight="1" spans="1:7">
      <c r="A2" s="3" t="s">
        <v>118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"单位名称："&amp;"峨山彝族自治县企业退休人员管理服务中心"</f>
        <v>单位名称：峨山彝族自治县企业退休人员管理服务中心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119</v>
      </c>
      <c r="B4" s="12" t="s">
        <v>60</v>
      </c>
      <c r="C4" s="45" t="s">
        <v>32</v>
      </c>
      <c r="D4" s="45" t="s">
        <v>63</v>
      </c>
      <c r="E4" s="45"/>
      <c r="F4" s="45"/>
      <c r="G4" s="12" t="s">
        <v>64</v>
      </c>
    </row>
    <row r="5" ht="18.75" customHeight="1" spans="1:7">
      <c r="A5" s="12" t="s">
        <v>59</v>
      </c>
      <c r="B5" s="12" t="s">
        <v>60</v>
      </c>
      <c r="C5" s="45"/>
      <c r="D5" s="45" t="s">
        <v>34</v>
      </c>
      <c r="E5" s="45" t="s">
        <v>120</v>
      </c>
      <c r="F5" s="45" t="s">
        <v>121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1900989.2</v>
      </c>
      <c r="D7" s="16">
        <v>1354185.2</v>
      </c>
      <c r="E7" s="16">
        <v>1219566.98</v>
      </c>
      <c r="F7" s="16">
        <v>134618.22</v>
      </c>
      <c r="G7" s="16">
        <v>546804</v>
      </c>
    </row>
    <row r="8" ht="20.25" customHeight="1" spans="1:7">
      <c r="A8" s="62" t="s">
        <v>73</v>
      </c>
      <c r="B8" s="62" t="s">
        <v>74</v>
      </c>
      <c r="C8" s="16">
        <v>1104834.32</v>
      </c>
      <c r="D8" s="16">
        <v>1095234.32</v>
      </c>
      <c r="E8" s="16">
        <v>961216.1</v>
      </c>
      <c r="F8" s="16">
        <v>134018.22</v>
      </c>
      <c r="G8" s="16">
        <v>9600</v>
      </c>
    </row>
    <row r="9" ht="20.25" customHeight="1" spans="1:7">
      <c r="A9" s="63" t="s">
        <v>75</v>
      </c>
      <c r="B9" s="63" t="s">
        <v>76</v>
      </c>
      <c r="C9" s="16">
        <v>1104834.32</v>
      </c>
      <c r="D9" s="16">
        <v>1095234.32</v>
      </c>
      <c r="E9" s="16">
        <v>961216.1</v>
      </c>
      <c r="F9" s="16">
        <v>134018.22</v>
      </c>
      <c r="G9" s="16">
        <v>9600</v>
      </c>
    </row>
    <row r="10" ht="20.25" customHeight="1" spans="1:7">
      <c r="A10" s="62" t="s">
        <v>77</v>
      </c>
      <c r="B10" s="62" t="s">
        <v>78</v>
      </c>
      <c r="C10" s="16">
        <v>108950.88</v>
      </c>
      <c r="D10" s="16">
        <v>108950.88</v>
      </c>
      <c r="E10" s="16">
        <v>108350.88</v>
      </c>
      <c r="F10" s="16">
        <v>600</v>
      </c>
      <c r="G10" s="16"/>
    </row>
    <row r="11" ht="20.25" customHeight="1" spans="1:7">
      <c r="A11" s="63" t="s">
        <v>79</v>
      </c>
      <c r="B11" s="63" t="s">
        <v>80</v>
      </c>
      <c r="C11" s="16">
        <v>22800</v>
      </c>
      <c r="D11" s="16">
        <v>22800</v>
      </c>
      <c r="E11" s="16">
        <v>22200</v>
      </c>
      <c r="F11" s="16">
        <v>600</v>
      </c>
      <c r="G11" s="16"/>
    </row>
    <row r="12" ht="20.25" customHeight="1" spans="1:7">
      <c r="A12" s="63" t="s">
        <v>81</v>
      </c>
      <c r="B12" s="63" t="s">
        <v>82</v>
      </c>
      <c r="C12" s="16">
        <v>86150.88</v>
      </c>
      <c r="D12" s="16">
        <v>86150.88</v>
      </c>
      <c r="E12" s="16">
        <v>86150.88</v>
      </c>
      <c r="F12" s="16"/>
      <c r="G12" s="16"/>
    </row>
    <row r="13" ht="20.25" customHeight="1" spans="1:7">
      <c r="A13" s="62" t="s">
        <v>83</v>
      </c>
      <c r="B13" s="62" t="s">
        <v>84</v>
      </c>
      <c r="C13" s="16">
        <v>395604</v>
      </c>
      <c r="D13" s="16"/>
      <c r="E13" s="16"/>
      <c r="F13" s="16"/>
      <c r="G13" s="16">
        <v>395604</v>
      </c>
    </row>
    <row r="14" ht="20.25" customHeight="1" spans="1:7">
      <c r="A14" s="63" t="s">
        <v>85</v>
      </c>
      <c r="B14" s="63" t="s">
        <v>86</v>
      </c>
      <c r="C14" s="16">
        <v>395604</v>
      </c>
      <c r="D14" s="16"/>
      <c r="E14" s="16"/>
      <c r="F14" s="16"/>
      <c r="G14" s="16">
        <v>395604</v>
      </c>
    </row>
    <row r="15" ht="20.25" customHeight="1" spans="1:7">
      <c r="A15" s="62" t="s">
        <v>87</v>
      </c>
      <c r="B15" s="62" t="s">
        <v>88</v>
      </c>
      <c r="C15" s="16">
        <v>291600</v>
      </c>
      <c r="D15" s="16">
        <v>150000</v>
      </c>
      <c r="E15" s="16">
        <v>150000</v>
      </c>
      <c r="F15" s="16"/>
      <c r="G15" s="16">
        <v>141600</v>
      </c>
    </row>
    <row r="16" ht="20.25" customHeight="1" spans="1:7">
      <c r="A16" s="63" t="s">
        <v>89</v>
      </c>
      <c r="B16" s="63" t="s">
        <v>88</v>
      </c>
      <c r="C16" s="16">
        <v>291600</v>
      </c>
      <c r="D16" s="16">
        <v>150000</v>
      </c>
      <c r="E16" s="16">
        <v>150000</v>
      </c>
      <c r="F16" s="16"/>
      <c r="G16" s="16">
        <v>141600</v>
      </c>
    </row>
    <row r="17" ht="20.25" customHeight="1" spans="1:7">
      <c r="A17" s="15" t="s">
        <v>90</v>
      </c>
      <c r="B17" s="15" t="s">
        <v>91</v>
      </c>
      <c r="C17" s="16">
        <v>48842.54</v>
      </c>
      <c r="D17" s="16">
        <v>48842.54</v>
      </c>
      <c r="E17" s="16">
        <v>48842.54</v>
      </c>
      <c r="F17" s="16"/>
      <c r="G17" s="16"/>
    </row>
    <row r="18" ht="20.25" customHeight="1" spans="1:7">
      <c r="A18" s="62" t="s">
        <v>92</v>
      </c>
      <c r="B18" s="62" t="s">
        <v>93</v>
      </c>
      <c r="C18" s="16">
        <v>48842.54</v>
      </c>
      <c r="D18" s="16">
        <v>48842.54</v>
      </c>
      <c r="E18" s="16">
        <v>48842.54</v>
      </c>
      <c r="F18" s="16"/>
      <c r="G18" s="16"/>
    </row>
    <row r="19" ht="20.25" customHeight="1" spans="1:7">
      <c r="A19" s="63" t="s">
        <v>94</v>
      </c>
      <c r="B19" s="63" t="s">
        <v>95</v>
      </c>
      <c r="C19" s="16">
        <v>44690.77</v>
      </c>
      <c r="D19" s="16">
        <v>44690.77</v>
      </c>
      <c r="E19" s="16">
        <v>44690.77</v>
      </c>
      <c r="F19" s="16"/>
      <c r="G19" s="16"/>
    </row>
    <row r="20" ht="20.25" customHeight="1" spans="1:7">
      <c r="A20" s="63" t="s">
        <v>96</v>
      </c>
      <c r="B20" s="63" t="s">
        <v>97</v>
      </c>
      <c r="C20" s="16">
        <v>4151.77</v>
      </c>
      <c r="D20" s="16">
        <v>4151.77</v>
      </c>
      <c r="E20" s="16">
        <v>4151.77</v>
      </c>
      <c r="F20" s="16"/>
      <c r="G20" s="16"/>
    </row>
    <row r="21" ht="20.25" customHeight="1" spans="1:7">
      <c r="A21" s="15" t="s">
        <v>98</v>
      </c>
      <c r="B21" s="15" t="s">
        <v>99</v>
      </c>
      <c r="C21" s="16">
        <v>62436</v>
      </c>
      <c r="D21" s="16">
        <v>62436</v>
      </c>
      <c r="E21" s="16">
        <v>62436</v>
      </c>
      <c r="F21" s="16"/>
      <c r="G21" s="16"/>
    </row>
    <row r="22" ht="20.25" customHeight="1" spans="1:7">
      <c r="A22" s="62" t="s">
        <v>100</v>
      </c>
      <c r="B22" s="62" t="s">
        <v>101</v>
      </c>
      <c r="C22" s="16">
        <v>62436</v>
      </c>
      <c r="D22" s="16">
        <v>62436</v>
      </c>
      <c r="E22" s="16">
        <v>62436</v>
      </c>
      <c r="F22" s="16"/>
      <c r="G22" s="16"/>
    </row>
    <row r="23" ht="20.25" customHeight="1" spans="1:7">
      <c r="A23" s="63" t="s">
        <v>102</v>
      </c>
      <c r="B23" s="63" t="s">
        <v>103</v>
      </c>
      <c r="C23" s="16">
        <v>62436</v>
      </c>
      <c r="D23" s="16">
        <v>62436</v>
      </c>
      <c r="E23" s="16">
        <v>62436</v>
      </c>
      <c r="F23" s="16"/>
      <c r="G23" s="16"/>
    </row>
    <row r="24" ht="20.25" customHeight="1" spans="1:7">
      <c r="A24" s="46" t="s">
        <v>104</v>
      </c>
      <c r="B24" s="46"/>
      <c r="C24" s="47">
        <v>2012267.74</v>
      </c>
      <c r="D24" s="47">
        <v>1465463.74</v>
      </c>
      <c r="E24" s="47">
        <v>1330845.52</v>
      </c>
      <c r="F24" s="47">
        <v>134618.22</v>
      </c>
      <c r="G24" s="47">
        <v>546804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122</v>
      </c>
    </row>
    <row r="2" ht="41.25" customHeight="1" spans="1:6">
      <c r="A2" s="58" t="s">
        <v>123</v>
      </c>
      <c r="B2" s="58"/>
      <c r="C2" s="58"/>
      <c r="D2" s="58"/>
      <c r="E2" s="58"/>
      <c r="F2" s="58"/>
    </row>
    <row r="3" ht="18.75" customHeight="1" spans="1:6">
      <c r="A3" s="4" t="str">
        <f>"单位名称："&amp;"峨山彝族自治县企业退休人员管理服务中心"</f>
        <v>单位名称：峨山彝族自治县企业退休人员管理服务中心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124</v>
      </c>
      <c r="B4" s="45" t="s">
        <v>125</v>
      </c>
      <c r="C4" s="45" t="s">
        <v>126</v>
      </c>
      <c r="D4" s="45"/>
      <c r="E4" s="45"/>
      <c r="F4" s="45" t="s">
        <v>127</v>
      </c>
    </row>
    <row r="5" ht="18.75" customHeight="1" spans="1:6">
      <c r="A5" s="12"/>
      <c r="B5" s="45"/>
      <c r="C5" s="45" t="s">
        <v>34</v>
      </c>
      <c r="D5" s="45" t="s">
        <v>128</v>
      </c>
      <c r="E5" s="45" t="s">
        <v>129</v>
      </c>
      <c r="F5" s="45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>
        <v>5000</v>
      </c>
      <c r="B7" s="16"/>
      <c r="C7" s="16"/>
      <c r="D7" s="16"/>
      <c r="E7" s="16"/>
      <c r="F7" s="16">
        <v>5000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workbookViewId="0">
      <selection activeCell="H13" sqref="H13:H36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130</v>
      </c>
    </row>
    <row r="2" ht="45" customHeight="1" spans="1:23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"单位名称："&amp;"峨山彝族自治县企业退休人员管理服务中心"</f>
        <v>单位名称：峨山彝族自治县企业退休人员管理服务中心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132</v>
      </c>
      <c r="B4" s="53" t="s">
        <v>133</v>
      </c>
      <c r="C4" s="53" t="s">
        <v>134</v>
      </c>
      <c r="D4" s="53" t="s">
        <v>135</v>
      </c>
      <c r="E4" s="53" t="s">
        <v>136</v>
      </c>
      <c r="F4" s="53" t="s">
        <v>137</v>
      </c>
      <c r="G4" s="53" t="s">
        <v>138</v>
      </c>
      <c r="H4" s="54" t="s">
        <v>32</v>
      </c>
      <c r="I4" s="54" t="s">
        <v>139</v>
      </c>
      <c r="J4" s="53"/>
      <c r="K4" s="53"/>
      <c r="L4" s="53"/>
      <c r="M4" s="53"/>
      <c r="N4" s="53" t="s">
        <v>140</v>
      </c>
      <c r="O4" s="53"/>
      <c r="P4" s="53"/>
      <c r="Q4" s="53" t="s">
        <v>38</v>
      </c>
      <c r="R4" s="53" t="s">
        <v>62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141</v>
      </c>
      <c r="I5" s="54" t="s">
        <v>142</v>
      </c>
      <c r="J5" s="53" t="s">
        <v>36</v>
      </c>
      <c r="K5" s="53" t="s">
        <v>37</v>
      </c>
      <c r="L5" s="53"/>
      <c r="M5" s="53"/>
      <c r="N5" s="53" t="s">
        <v>140</v>
      </c>
      <c r="O5" s="53" t="s">
        <v>36</v>
      </c>
      <c r="P5" s="53" t="s">
        <v>37</v>
      </c>
      <c r="Q5" s="53" t="s">
        <v>38</v>
      </c>
      <c r="R5" s="53" t="s">
        <v>62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143</v>
      </c>
      <c r="J6" s="53" t="s">
        <v>144</v>
      </c>
      <c r="K6" s="53" t="s">
        <v>145</v>
      </c>
      <c r="L6" s="53" t="s">
        <v>146</v>
      </c>
      <c r="M6" s="53" t="s">
        <v>147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 t="s">
        <v>148</v>
      </c>
      <c r="C9" s="9" t="s">
        <v>149</v>
      </c>
      <c r="D9" s="8" t="s">
        <v>75</v>
      </c>
      <c r="E9" s="8" t="s">
        <v>76</v>
      </c>
      <c r="F9" s="8" t="s">
        <v>150</v>
      </c>
      <c r="G9" s="8" t="s">
        <v>151</v>
      </c>
      <c r="H9" s="16">
        <v>225972</v>
      </c>
      <c r="I9" s="16">
        <v>225972</v>
      </c>
      <c r="J9" s="16"/>
      <c r="K9" s="16"/>
      <c r="L9" s="16">
        <v>225972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148</v>
      </c>
      <c r="C10" s="9" t="s">
        <v>149</v>
      </c>
      <c r="D10" s="8" t="s">
        <v>75</v>
      </c>
      <c r="E10" s="8" t="s">
        <v>76</v>
      </c>
      <c r="F10" s="8" t="s">
        <v>152</v>
      </c>
      <c r="G10" s="8" t="s">
        <v>153</v>
      </c>
      <c r="H10" s="16">
        <v>24936</v>
      </c>
      <c r="I10" s="16">
        <v>24936</v>
      </c>
      <c r="J10" s="16"/>
      <c r="K10" s="16"/>
      <c r="L10" s="16">
        <v>24936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148</v>
      </c>
      <c r="C11" s="9" t="s">
        <v>149</v>
      </c>
      <c r="D11" s="8" t="s">
        <v>75</v>
      </c>
      <c r="E11" s="8" t="s">
        <v>76</v>
      </c>
      <c r="F11" s="8" t="s">
        <v>154</v>
      </c>
      <c r="G11" s="8" t="s">
        <v>155</v>
      </c>
      <c r="H11" s="16">
        <v>156000</v>
      </c>
      <c r="I11" s="16">
        <v>156000</v>
      </c>
      <c r="J11" s="16"/>
      <c r="K11" s="16"/>
      <c r="L11" s="16">
        <v>156000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148</v>
      </c>
      <c r="C12" s="9" t="s">
        <v>149</v>
      </c>
      <c r="D12" s="8" t="s">
        <v>75</v>
      </c>
      <c r="E12" s="8" t="s">
        <v>76</v>
      </c>
      <c r="F12" s="8" t="s">
        <v>154</v>
      </c>
      <c r="G12" s="8" t="s">
        <v>155</v>
      </c>
      <c r="H12" s="16">
        <v>76260</v>
      </c>
      <c r="I12" s="16">
        <v>76260</v>
      </c>
      <c r="J12" s="16"/>
      <c r="K12" s="16"/>
      <c r="L12" s="16">
        <v>76260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156</v>
      </c>
      <c r="C13" s="9" t="s">
        <v>157</v>
      </c>
      <c r="D13" s="8" t="s">
        <v>75</v>
      </c>
      <c r="E13" s="8" t="s">
        <v>76</v>
      </c>
      <c r="F13" s="8" t="s">
        <v>158</v>
      </c>
      <c r="G13" s="8" t="s">
        <v>159</v>
      </c>
      <c r="H13" s="16">
        <v>3769.1</v>
      </c>
      <c r="I13" s="16">
        <v>3769.1</v>
      </c>
      <c r="J13" s="16"/>
      <c r="K13" s="16"/>
      <c r="L13" s="16">
        <v>3769.1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156</v>
      </c>
      <c r="C14" s="9" t="s">
        <v>157</v>
      </c>
      <c r="D14" s="8" t="s">
        <v>81</v>
      </c>
      <c r="E14" s="8" t="s">
        <v>82</v>
      </c>
      <c r="F14" s="8" t="s">
        <v>160</v>
      </c>
      <c r="G14" s="8" t="s">
        <v>161</v>
      </c>
      <c r="H14" s="16">
        <v>86150.88</v>
      </c>
      <c r="I14" s="16">
        <v>86150.88</v>
      </c>
      <c r="J14" s="16"/>
      <c r="K14" s="16"/>
      <c r="L14" s="16">
        <v>86150.88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156</v>
      </c>
      <c r="C15" s="9" t="s">
        <v>157</v>
      </c>
      <c r="D15" s="8" t="s">
        <v>94</v>
      </c>
      <c r="E15" s="8" t="s">
        <v>95</v>
      </c>
      <c r="F15" s="8" t="s">
        <v>162</v>
      </c>
      <c r="G15" s="8" t="s">
        <v>163</v>
      </c>
      <c r="H15" s="16">
        <v>44690.77</v>
      </c>
      <c r="I15" s="16">
        <v>44690.77</v>
      </c>
      <c r="J15" s="16"/>
      <c r="K15" s="16"/>
      <c r="L15" s="16">
        <v>44690.77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156</v>
      </c>
      <c r="C16" s="9" t="s">
        <v>157</v>
      </c>
      <c r="D16" s="8" t="s">
        <v>96</v>
      </c>
      <c r="E16" s="8" t="s">
        <v>97</v>
      </c>
      <c r="F16" s="8" t="s">
        <v>158</v>
      </c>
      <c r="G16" s="8" t="s">
        <v>159</v>
      </c>
      <c r="H16" s="16">
        <v>1665</v>
      </c>
      <c r="I16" s="16">
        <v>1665</v>
      </c>
      <c r="J16" s="16"/>
      <c r="K16" s="16"/>
      <c r="L16" s="16">
        <v>1665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156</v>
      </c>
      <c r="C17" s="9" t="s">
        <v>157</v>
      </c>
      <c r="D17" s="8" t="s">
        <v>96</v>
      </c>
      <c r="E17" s="8" t="s">
        <v>97</v>
      </c>
      <c r="F17" s="8" t="s">
        <v>158</v>
      </c>
      <c r="G17" s="8" t="s">
        <v>159</v>
      </c>
      <c r="H17" s="16">
        <v>333</v>
      </c>
      <c r="I17" s="16">
        <v>333</v>
      </c>
      <c r="J17" s="16"/>
      <c r="K17" s="16"/>
      <c r="L17" s="16">
        <v>333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156</v>
      </c>
      <c r="C18" s="9" t="s">
        <v>157</v>
      </c>
      <c r="D18" s="8" t="s">
        <v>96</v>
      </c>
      <c r="E18" s="8" t="s">
        <v>97</v>
      </c>
      <c r="F18" s="8" t="s">
        <v>158</v>
      </c>
      <c r="G18" s="8" t="s">
        <v>159</v>
      </c>
      <c r="H18" s="16">
        <v>2153.77</v>
      </c>
      <c r="I18" s="16">
        <v>2153.77</v>
      </c>
      <c r="J18" s="16"/>
      <c r="K18" s="16"/>
      <c r="L18" s="16">
        <v>2153.77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164</v>
      </c>
      <c r="C19" s="9" t="s">
        <v>103</v>
      </c>
      <c r="D19" s="8" t="s">
        <v>102</v>
      </c>
      <c r="E19" s="8" t="s">
        <v>103</v>
      </c>
      <c r="F19" s="8" t="s">
        <v>165</v>
      </c>
      <c r="G19" s="8" t="s">
        <v>103</v>
      </c>
      <c r="H19" s="16">
        <v>62436</v>
      </c>
      <c r="I19" s="16">
        <v>62436</v>
      </c>
      <c r="J19" s="16"/>
      <c r="K19" s="16"/>
      <c r="L19" s="16">
        <v>62436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166</v>
      </c>
      <c r="C20" s="9" t="s">
        <v>167</v>
      </c>
      <c r="D20" s="8" t="s">
        <v>79</v>
      </c>
      <c r="E20" s="8" t="s">
        <v>80</v>
      </c>
      <c r="F20" s="8" t="s">
        <v>168</v>
      </c>
      <c r="G20" s="8" t="s">
        <v>169</v>
      </c>
      <c r="H20" s="16">
        <v>14400</v>
      </c>
      <c r="I20" s="16">
        <v>14400</v>
      </c>
      <c r="J20" s="16"/>
      <c r="K20" s="16"/>
      <c r="L20" s="16">
        <v>14400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170</v>
      </c>
      <c r="C21" s="9" t="s">
        <v>171</v>
      </c>
      <c r="D21" s="8" t="s">
        <v>75</v>
      </c>
      <c r="E21" s="8" t="s">
        <v>76</v>
      </c>
      <c r="F21" s="8" t="s">
        <v>172</v>
      </c>
      <c r="G21" s="8" t="s">
        <v>171</v>
      </c>
      <c r="H21" s="16">
        <v>4000</v>
      </c>
      <c r="I21" s="16">
        <v>4000</v>
      </c>
      <c r="J21" s="16"/>
      <c r="K21" s="16"/>
      <c r="L21" s="16">
        <v>4000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173</v>
      </c>
      <c r="C22" s="9" t="s">
        <v>174</v>
      </c>
      <c r="D22" s="8" t="s">
        <v>75</v>
      </c>
      <c r="E22" s="8" t="s">
        <v>76</v>
      </c>
      <c r="F22" s="8" t="s">
        <v>175</v>
      </c>
      <c r="G22" s="8" t="s">
        <v>176</v>
      </c>
      <c r="H22" s="16">
        <v>6000</v>
      </c>
      <c r="I22" s="16">
        <v>6000</v>
      </c>
      <c r="J22" s="16"/>
      <c r="K22" s="16"/>
      <c r="L22" s="16">
        <v>6000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173</v>
      </c>
      <c r="C23" s="9" t="s">
        <v>174</v>
      </c>
      <c r="D23" s="8" t="s">
        <v>75</v>
      </c>
      <c r="E23" s="8" t="s">
        <v>76</v>
      </c>
      <c r="F23" s="8" t="s">
        <v>177</v>
      </c>
      <c r="G23" s="8" t="s">
        <v>178</v>
      </c>
      <c r="H23" s="16">
        <v>1000</v>
      </c>
      <c r="I23" s="16">
        <v>1000</v>
      </c>
      <c r="J23" s="16"/>
      <c r="K23" s="16"/>
      <c r="L23" s="16">
        <v>1000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173</v>
      </c>
      <c r="C24" s="9" t="s">
        <v>174</v>
      </c>
      <c r="D24" s="8" t="s">
        <v>75</v>
      </c>
      <c r="E24" s="8" t="s">
        <v>76</v>
      </c>
      <c r="F24" s="8" t="s">
        <v>179</v>
      </c>
      <c r="G24" s="8" t="s">
        <v>180</v>
      </c>
      <c r="H24" s="16">
        <v>1500</v>
      </c>
      <c r="I24" s="16">
        <v>1500</v>
      </c>
      <c r="J24" s="16"/>
      <c r="K24" s="16"/>
      <c r="L24" s="16">
        <v>1500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173</v>
      </c>
      <c r="C25" s="9" t="s">
        <v>174</v>
      </c>
      <c r="D25" s="8" t="s">
        <v>75</v>
      </c>
      <c r="E25" s="8" t="s">
        <v>76</v>
      </c>
      <c r="F25" s="8" t="s">
        <v>181</v>
      </c>
      <c r="G25" s="8" t="s">
        <v>182</v>
      </c>
      <c r="H25" s="16">
        <v>4000</v>
      </c>
      <c r="I25" s="16">
        <v>4000</v>
      </c>
      <c r="J25" s="16"/>
      <c r="K25" s="16"/>
      <c r="L25" s="16">
        <v>4000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173</v>
      </c>
      <c r="C26" s="9" t="s">
        <v>174</v>
      </c>
      <c r="D26" s="8" t="s">
        <v>79</v>
      </c>
      <c r="E26" s="8" t="s">
        <v>80</v>
      </c>
      <c r="F26" s="8" t="s">
        <v>183</v>
      </c>
      <c r="G26" s="8" t="s">
        <v>184</v>
      </c>
      <c r="H26" s="16">
        <v>600</v>
      </c>
      <c r="I26" s="16">
        <v>600</v>
      </c>
      <c r="J26" s="16"/>
      <c r="K26" s="16"/>
      <c r="L26" s="16">
        <v>600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185</v>
      </c>
      <c r="C27" s="9" t="s">
        <v>127</v>
      </c>
      <c r="D27" s="8" t="s">
        <v>75</v>
      </c>
      <c r="E27" s="8" t="s">
        <v>76</v>
      </c>
      <c r="F27" s="8" t="s">
        <v>186</v>
      </c>
      <c r="G27" s="8" t="s">
        <v>127</v>
      </c>
      <c r="H27" s="16">
        <v>5000</v>
      </c>
      <c r="I27" s="16">
        <v>5000</v>
      </c>
      <c r="J27" s="16"/>
      <c r="K27" s="16"/>
      <c r="L27" s="16">
        <v>5000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187</v>
      </c>
      <c r="C28" s="9" t="s">
        <v>188</v>
      </c>
      <c r="D28" s="8" t="s">
        <v>75</v>
      </c>
      <c r="E28" s="8" t="s">
        <v>76</v>
      </c>
      <c r="F28" s="8" t="s">
        <v>183</v>
      </c>
      <c r="G28" s="8" t="s">
        <v>184</v>
      </c>
      <c r="H28" s="16">
        <v>10000</v>
      </c>
      <c r="I28" s="16">
        <v>10000</v>
      </c>
      <c r="J28" s="16"/>
      <c r="K28" s="16"/>
      <c r="L28" s="16">
        <v>10000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189</v>
      </c>
      <c r="C29" s="9" t="s">
        <v>190</v>
      </c>
      <c r="D29" s="8" t="s">
        <v>75</v>
      </c>
      <c r="E29" s="8" t="s">
        <v>76</v>
      </c>
      <c r="F29" s="8" t="s">
        <v>154</v>
      </c>
      <c r="G29" s="8" t="s">
        <v>155</v>
      </c>
      <c r="H29" s="16">
        <v>66000</v>
      </c>
      <c r="I29" s="16">
        <v>66000</v>
      </c>
      <c r="J29" s="16"/>
      <c r="K29" s="16"/>
      <c r="L29" s="16">
        <v>66000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189</v>
      </c>
      <c r="C30" s="9" t="s">
        <v>190</v>
      </c>
      <c r="D30" s="8" t="s">
        <v>75</v>
      </c>
      <c r="E30" s="8" t="s">
        <v>76</v>
      </c>
      <c r="F30" s="8" t="s">
        <v>154</v>
      </c>
      <c r="G30" s="8" t="s">
        <v>155</v>
      </c>
      <c r="H30" s="16">
        <v>18000</v>
      </c>
      <c r="I30" s="16">
        <v>18000</v>
      </c>
      <c r="J30" s="16"/>
      <c r="K30" s="16"/>
      <c r="L30" s="16">
        <v>18000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191</v>
      </c>
      <c r="C31" s="9" t="s">
        <v>192</v>
      </c>
      <c r="D31" s="8" t="s">
        <v>79</v>
      </c>
      <c r="E31" s="8" t="s">
        <v>80</v>
      </c>
      <c r="F31" s="8" t="s">
        <v>193</v>
      </c>
      <c r="G31" s="8" t="s">
        <v>194</v>
      </c>
      <c r="H31" s="16">
        <v>7800</v>
      </c>
      <c r="I31" s="16">
        <v>7800</v>
      </c>
      <c r="J31" s="16"/>
      <c r="K31" s="16"/>
      <c r="L31" s="16">
        <v>7800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195</v>
      </c>
      <c r="C32" s="9" t="s">
        <v>196</v>
      </c>
      <c r="D32" s="8" t="s">
        <v>75</v>
      </c>
      <c r="E32" s="8" t="s">
        <v>76</v>
      </c>
      <c r="F32" s="8" t="s">
        <v>175</v>
      </c>
      <c r="G32" s="8" t="s">
        <v>176</v>
      </c>
      <c r="H32" s="16">
        <v>12900</v>
      </c>
      <c r="I32" s="16">
        <v>12900</v>
      </c>
      <c r="J32" s="16"/>
      <c r="K32" s="16"/>
      <c r="L32" s="16">
        <v>12900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195</v>
      </c>
      <c r="C33" s="9" t="s">
        <v>196</v>
      </c>
      <c r="D33" s="8" t="s">
        <v>75</v>
      </c>
      <c r="E33" s="8" t="s">
        <v>76</v>
      </c>
      <c r="F33" s="8">
        <v>30227</v>
      </c>
      <c r="G33" s="8" t="s">
        <v>197</v>
      </c>
      <c r="H33" s="16">
        <v>5000</v>
      </c>
      <c r="I33" s="16">
        <v>5000</v>
      </c>
      <c r="J33" s="16"/>
      <c r="K33" s="16"/>
      <c r="L33" s="16">
        <v>5000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195</v>
      </c>
      <c r="C34" s="9" t="s">
        <v>196</v>
      </c>
      <c r="D34" s="8" t="s">
        <v>75</v>
      </c>
      <c r="E34" s="8" t="s">
        <v>76</v>
      </c>
      <c r="F34" s="8" t="s">
        <v>183</v>
      </c>
      <c r="G34" s="8" t="s">
        <v>184</v>
      </c>
      <c r="H34" s="16">
        <v>9240</v>
      </c>
      <c r="I34" s="16">
        <v>9240</v>
      </c>
      <c r="J34" s="16"/>
      <c r="K34" s="16"/>
      <c r="L34" s="16">
        <v>9240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195</v>
      </c>
      <c r="C35" s="9" t="s">
        <v>196</v>
      </c>
      <c r="D35" s="8" t="s">
        <v>75</v>
      </c>
      <c r="E35" s="8" t="s">
        <v>76</v>
      </c>
      <c r="F35" s="8">
        <v>31002</v>
      </c>
      <c r="G35" s="8" t="s">
        <v>198</v>
      </c>
      <c r="H35" s="16">
        <v>65000</v>
      </c>
      <c r="I35" s="16">
        <v>65000</v>
      </c>
      <c r="J35" s="16"/>
      <c r="K35" s="16"/>
      <c r="L35" s="16">
        <v>65000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8" t="s">
        <v>56</v>
      </c>
      <c r="B36" s="8" t="s">
        <v>199</v>
      </c>
      <c r="C36" s="9" t="s">
        <v>200</v>
      </c>
      <c r="D36" s="8" t="s">
        <v>75</v>
      </c>
      <c r="E36" s="8" t="s">
        <v>76</v>
      </c>
      <c r="F36" s="8" t="s">
        <v>158</v>
      </c>
      <c r="G36" s="8" t="s">
        <v>159</v>
      </c>
      <c r="H36" s="16">
        <v>387279</v>
      </c>
      <c r="I36" s="16">
        <v>387279</v>
      </c>
      <c r="J36" s="16"/>
      <c r="K36" s="16"/>
      <c r="L36" s="16">
        <v>387279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8" t="s">
        <v>56</v>
      </c>
      <c r="B37" s="8" t="s">
        <v>201</v>
      </c>
      <c r="C37" s="9" t="s">
        <v>202</v>
      </c>
      <c r="D37" s="8" t="s">
        <v>89</v>
      </c>
      <c r="E37" s="8" t="s">
        <v>88</v>
      </c>
      <c r="F37" s="8" t="s">
        <v>203</v>
      </c>
      <c r="G37" s="8" t="s">
        <v>204</v>
      </c>
      <c r="H37" s="16">
        <v>150000</v>
      </c>
      <c r="I37" s="16">
        <v>150000</v>
      </c>
      <c r="J37" s="16"/>
      <c r="K37" s="16"/>
      <c r="L37" s="16">
        <v>150000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8" t="s">
        <v>56</v>
      </c>
      <c r="B38" s="8" t="s">
        <v>205</v>
      </c>
      <c r="C38" s="9" t="s">
        <v>206</v>
      </c>
      <c r="D38" s="8" t="s">
        <v>75</v>
      </c>
      <c r="E38" s="8" t="s">
        <v>76</v>
      </c>
      <c r="F38" s="8" t="s">
        <v>183</v>
      </c>
      <c r="G38" s="8" t="s">
        <v>184</v>
      </c>
      <c r="H38" s="16">
        <v>10378.22</v>
      </c>
      <c r="I38" s="16">
        <v>10378.22</v>
      </c>
      <c r="J38" s="16"/>
      <c r="K38" s="16"/>
      <c r="L38" s="16">
        <v>10378.22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8" t="s">
        <v>56</v>
      </c>
      <c r="B39" s="8" t="s">
        <v>207</v>
      </c>
      <c r="C39" s="9" t="s">
        <v>208</v>
      </c>
      <c r="D39" s="8" t="s">
        <v>75</v>
      </c>
      <c r="E39" s="8" t="s">
        <v>76</v>
      </c>
      <c r="F39" s="8">
        <v>30103</v>
      </c>
      <c r="G39" s="8" t="s">
        <v>209</v>
      </c>
      <c r="H39" s="16">
        <v>3000</v>
      </c>
      <c r="I39" s="16">
        <v>3000</v>
      </c>
      <c r="J39" s="16"/>
      <c r="K39" s="16"/>
      <c r="L39" s="16">
        <v>3000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11" t="s">
        <v>32</v>
      </c>
      <c r="B40" s="11"/>
      <c r="C40" s="11"/>
      <c r="D40" s="11"/>
      <c r="E40" s="11"/>
      <c r="F40" s="11"/>
      <c r="G40" s="11"/>
      <c r="H40" s="16">
        <v>1465463.74</v>
      </c>
      <c r="I40" s="16">
        <v>1465463.74</v>
      </c>
      <c r="J40" s="16"/>
      <c r="K40" s="16"/>
      <c r="L40" s="16">
        <v>1465463.74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</sheetData>
  <mergeCells count="30">
    <mergeCell ref="A2:W2"/>
    <mergeCell ref="A3:G3"/>
    <mergeCell ref="I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6"/>
  <sheetViews>
    <sheetView showZeros="0" topLeftCell="C4" workbookViewId="0">
      <selection activeCell="D22" sqref="D22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210</v>
      </c>
    </row>
    <row r="2" ht="45" customHeight="1" spans="1:23">
      <c r="A2" s="3" t="s">
        <v>211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"单位名称："&amp;"峨山彝族自治县企业退休人员管理服务中心"</f>
        <v>单位名称：峨山彝族自治县企业退休人员管理服务中心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212</v>
      </c>
      <c r="B4" s="12" t="s">
        <v>133</v>
      </c>
      <c r="C4" s="12" t="s">
        <v>134</v>
      </c>
      <c r="D4" s="12" t="s">
        <v>213</v>
      </c>
      <c r="E4" s="12" t="s">
        <v>135</v>
      </c>
      <c r="F4" s="12" t="s">
        <v>136</v>
      </c>
      <c r="G4" s="12" t="s">
        <v>214</v>
      </c>
      <c r="H4" s="12" t="s">
        <v>138</v>
      </c>
      <c r="I4" s="45" t="s">
        <v>32</v>
      </c>
      <c r="J4" s="45" t="s">
        <v>215</v>
      </c>
      <c r="K4" s="12"/>
      <c r="L4" s="12"/>
      <c r="M4" s="12"/>
      <c r="N4" s="12" t="s">
        <v>140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141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216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217</v>
      </c>
      <c r="D9" s="8"/>
      <c r="E9" s="8"/>
      <c r="F9" s="8"/>
      <c r="G9" s="8"/>
      <c r="H9" s="8"/>
      <c r="I9" s="10">
        <v>209604</v>
      </c>
      <c r="J9" s="10">
        <v>209604</v>
      </c>
      <c r="K9" s="10">
        <v>209604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218</v>
      </c>
      <c r="B10" s="8" t="s">
        <v>219</v>
      </c>
      <c r="C10" s="9" t="s">
        <v>217</v>
      </c>
      <c r="D10" s="8" t="s">
        <v>56</v>
      </c>
      <c r="E10" s="8" t="s">
        <v>85</v>
      </c>
      <c r="F10" s="8" t="s">
        <v>86</v>
      </c>
      <c r="G10" s="8" t="s">
        <v>168</v>
      </c>
      <c r="H10" s="8" t="s">
        <v>169</v>
      </c>
      <c r="I10" s="10">
        <v>209604</v>
      </c>
      <c r="J10" s="10">
        <v>209604</v>
      </c>
      <c r="K10" s="10">
        <v>209604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220</v>
      </c>
      <c r="D11" s="22"/>
      <c r="E11" s="22"/>
      <c r="F11" s="22"/>
      <c r="G11" s="22"/>
      <c r="H11" s="22"/>
      <c r="I11" s="10">
        <v>151200</v>
      </c>
      <c r="J11" s="10">
        <v>151200</v>
      </c>
      <c r="K11" s="10">
        <v>151200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221</v>
      </c>
      <c r="B12" s="8" t="s">
        <v>222</v>
      </c>
      <c r="C12" s="9" t="s">
        <v>220</v>
      </c>
      <c r="D12" s="8" t="s">
        <v>56</v>
      </c>
      <c r="E12" s="8" t="s">
        <v>75</v>
      </c>
      <c r="F12" s="8" t="s">
        <v>76</v>
      </c>
      <c r="G12" s="8" t="s">
        <v>223</v>
      </c>
      <c r="H12" s="8" t="s">
        <v>224</v>
      </c>
      <c r="I12" s="10">
        <v>9600</v>
      </c>
      <c r="J12" s="10">
        <v>9600</v>
      </c>
      <c r="K12" s="10">
        <v>9600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221</v>
      </c>
      <c r="B13" s="8" t="s">
        <v>222</v>
      </c>
      <c r="C13" s="9" t="s">
        <v>220</v>
      </c>
      <c r="D13" s="8" t="s">
        <v>56</v>
      </c>
      <c r="E13" s="8" t="s">
        <v>89</v>
      </c>
      <c r="F13" s="8" t="s">
        <v>88</v>
      </c>
      <c r="G13" s="8" t="s">
        <v>175</v>
      </c>
      <c r="H13" s="8" t="s">
        <v>176</v>
      </c>
      <c r="I13" s="10">
        <v>141600</v>
      </c>
      <c r="J13" s="10">
        <v>141600</v>
      </c>
      <c r="K13" s="10">
        <v>141600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22"/>
      <c r="B14" s="22"/>
      <c r="C14" s="9" t="s">
        <v>225</v>
      </c>
      <c r="D14" s="22"/>
      <c r="E14" s="22"/>
      <c r="F14" s="22"/>
      <c r="G14" s="22"/>
      <c r="H14" s="22"/>
      <c r="I14" s="10">
        <v>186000</v>
      </c>
      <c r="J14" s="10">
        <v>186000</v>
      </c>
      <c r="K14" s="10">
        <v>186000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218</v>
      </c>
      <c r="B15" s="8" t="s">
        <v>226</v>
      </c>
      <c r="C15" s="9" t="s">
        <v>225</v>
      </c>
      <c r="D15" s="8" t="s">
        <v>56</v>
      </c>
      <c r="E15" s="8" t="s">
        <v>85</v>
      </c>
      <c r="F15" s="8" t="s">
        <v>86</v>
      </c>
      <c r="G15" s="8" t="s">
        <v>168</v>
      </c>
      <c r="H15" s="8" t="s">
        <v>169</v>
      </c>
      <c r="I15" s="10">
        <v>186000</v>
      </c>
      <c r="J15" s="10">
        <v>186000</v>
      </c>
      <c r="K15" s="10">
        <v>186000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11" t="s">
        <v>32</v>
      </c>
      <c r="B16" s="11"/>
      <c r="C16" s="11"/>
      <c r="D16" s="11"/>
      <c r="E16" s="11"/>
      <c r="F16" s="11"/>
      <c r="G16" s="11"/>
      <c r="H16" s="11"/>
      <c r="I16" s="10">
        <v>546804</v>
      </c>
      <c r="J16" s="10">
        <v>546804</v>
      </c>
      <c r="K16" s="10">
        <v>546804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5"/>
  <sheetViews>
    <sheetView showZeros="0" topLeftCell="B1" workbookViewId="0">
      <selection activeCell="H11" sqref="H1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227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228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tr">
        <f>"单位名称："&amp;"峨山彝族自治县企业退休人员管理服务中心"</f>
        <v>单位名称：峨山彝族自治县企业退休人员管理服务中心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229</v>
      </c>
      <c r="B4" s="31" t="s">
        <v>230</v>
      </c>
      <c r="C4" s="31" t="s">
        <v>231</v>
      </c>
      <c r="D4" s="31" t="s">
        <v>232</v>
      </c>
      <c r="E4" s="31" t="s">
        <v>233</v>
      </c>
      <c r="F4" s="31" t="s">
        <v>234</v>
      </c>
      <c r="G4" s="31" t="s">
        <v>235</v>
      </c>
      <c r="H4" s="31" t="s">
        <v>236</v>
      </c>
      <c r="I4" s="31" t="s">
        <v>237</v>
      </c>
      <c r="J4" s="31" t="s">
        <v>238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48" customHeight="1" spans="1:10">
      <c r="A8" s="48" t="s">
        <v>217</v>
      </c>
      <c r="B8" s="22" t="s">
        <v>239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 t="s">
        <v>240</v>
      </c>
      <c r="D9" s="49" t="s">
        <v>241</v>
      </c>
      <c r="E9" s="50" t="s">
        <v>242</v>
      </c>
      <c r="F9" s="38" t="s">
        <v>243</v>
      </c>
      <c r="G9" s="23" t="s">
        <v>244</v>
      </c>
      <c r="H9" s="38" t="s">
        <v>245</v>
      </c>
      <c r="I9" s="38" t="s">
        <v>246</v>
      </c>
      <c r="J9" s="50" t="s">
        <v>247</v>
      </c>
    </row>
    <row r="10" ht="33" customHeight="1" spans="1:10">
      <c r="A10" s="22"/>
      <c r="B10" s="22"/>
      <c r="C10" s="22" t="s">
        <v>240</v>
      </c>
      <c r="D10" s="49" t="s">
        <v>248</v>
      </c>
      <c r="E10" s="50" t="s">
        <v>249</v>
      </c>
      <c r="F10" s="38" t="s">
        <v>250</v>
      </c>
      <c r="G10" s="23" t="s">
        <v>251</v>
      </c>
      <c r="H10" s="38" t="s">
        <v>252</v>
      </c>
      <c r="I10" s="38" t="s">
        <v>246</v>
      </c>
      <c r="J10" s="50" t="s">
        <v>253</v>
      </c>
    </row>
    <row r="11" ht="33" customHeight="1" spans="1:10">
      <c r="A11" s="22"/>
      <c r="B11" s="22"/>
      <c r="C11" s="22" t="s">
        <v>240</v>
      </c>
      <c r="D11" s="49" t="s">
        <v>254</v>
      </c>
      <c r="E11" s="50" t="s">
        <v>255</v>
      </c>
      <c r="F11" s="38" t="s">
        <v>250</v>
      </c>
      <c r="G11" s="23" t="s">
        <v>251</v>
      </c>
      <c r="H11" s="38" t="s">
        <v>252</v>
      </c>
      <c r="I11" s="38" t="s">
        <v>246</v>
      </c>
      <c r="J11" s="50" t="s">
        <v>256</v>
      </c>
    </row>
    <row r="12" ht="20.25" customHeight="1" spans="1:10">
      <c r="A12" s="22"/>
      <c r="B12" s="22"/>
      <c r="C12" s="22" t="s">
        <v>257</v>
      </c>
      <c r="D12" s="49" t="s">
        <v>258</v>
      </c>
      <c r="E12" s="50" t="s">
        <v>259</v>
      </c>
      <c r="F12" s="38" t="s">
        <v>250</v>
      </c>
      <c r="G12" s="23" t="s">
        <v>251</v>
      </c>
      <c r="H12" s="38" t="s">
        <v>252</v>
      </c>
      <c r="I12" s="38" t="s">
        <v>246</v>
      </c>
      <c r="J12" s="50" t="s">
        <v>260</v>
      </c>
    </row>
    <row r="13" ht="20.25" customHeight="1" spans="1:10">
      <c r="A13" s="22"/>
      <c r="B13" s="22"/>
      <c r="C13" s="22" t="s">
        <v>261</v>
      </c>
      <c r="D13" s="49" t="s">
        <v>262</v>
      </c>
      <c r="E13" s="50" t="s">
        <v>263</v>
      </c>
      <c r="F13" s="38" t="s">
        <v>264</v>
      </c>
      <c r="G13" s="23" t="s">
        <v>265</v>
      </c>
      <c r="H13" s="38" t="s">
        <v>252</v>
      </c>
      <c r="I13" s="38" t="s">
        <v>246</v>
      </c>
      <c r="J13" s="50" t="s">
        <v>266</v>
      </c>
    </row>
    <row r="14" ht="69" customHeight="1" spans="1:10">
      <c r="A14" s="48" t="s">
        <v>225</v>
      </c>
      <c r="B14" s="22" t="s">
        <v>267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240</v>
      </c>
      <c r="D15" s="49" t="s">
        <v>241</v>
      </c>
      <c r="E15" s="50" t="s">
        <v>268</v>
      </c>
      <c r="F15" s="38" t="s">
        <v>243</v>
      </c>
      <c r="G15" s="23" t="s">
        <v>269</v>
      </c>
      <c r="H15" s="38" t="s">
        <v>245</v>
      </c>
      <c r="I15" s="38" t="s">
        <v>246</v>
      </c>
      <c r="J15" s="50" t="s">
        <v>247</v>
      </c>
    </row>
    <row r="16" ht="20.25" customHeight="1" spans="1:10">
      <c r="A16" s="22"/>
      <c r="B16" s="22"/>
      <c r="C16" s="22" t="s">
        <v>240</v>
      </c>
      <c r="D16" s="49" t="s">
        <v>248</v>
      </c>
      <c r="E16" s="50" t="s">
        <v>270</v>
      </c>
      <c r="F16" s="38" t="s">
        <v>250</v>
      </c>
      <c r="G16" s="23" t="s">
        <v>251</v>
      </c>
      <c r="H16" s="38" t="s">
        <v>252</v>
      </c>
      <c r="I16" s="38" t="s">
        <v>246</v>
      </c>
      <c r="J16" s="50" t="s">
        <v>271</v>
      </c>
    </row>
    <row r="17" ht="36" customHeight="1" spans="1:10">
      <c r="A17" s="22"/>
      <c r="B17" s="22"/>
      <c r="C17" s="22" t="s">
        <v>240</v>
      </c>
      <c r="D17" s="49" t="s">
        <v>254</v>
      </c>
      <c r="E17" s="50" t="s">
        <v>272</v>
      </c>
      <c r="F17" s="38" t="s">
        <v>250</v>
      </c>
      <c r="G17" s="23" t="s">
        <v>251</v>
      </c>
      <c r="H17" s="38" t="s">
        <v>252</v>
      </c>
      <c r="I17" s="38" t="s">
        <v>246</v>
      </c>
      <c r="J17" s="50" t="s">
        <v>273</v>
      </c>
    </row>
    <row r="18" ht="20.25" customHeight="1" spans="1:10">
      <c r="A18" s="22"/>
      <c r="B18" s="22"/>
      <c r="C18" s="22" t="s">
        <v>257</v>
      </c>
      <c r="D18" s="49" t="s">
        <v>258</v>
      </c>
      <c r="E18" s="50" t="s">
        <v>274</v>
      </c>
      <c r="F18" s="38" t="s">
        <v>250</v>
      </c>
      <c r="G18" s="23" t="s">
        <v>251</v>
      </c>
      <c r="H18" s="38" t="s">
        <v>252</v>
      </c>
      <c r="I18" s="38" t="s">
        <v>246</v>
      </c>
      <c r="J18" s="50" t="s">
        <v>260</v>
      </c>
    </row>
    <row r="19" ht="20.25" customHeight="1" spans="1:10">
      <c r="A19" s="22"/>
      <c r="B19" s="22"/>
      <c r="C19" s="22" t="s">
        <v>261</v>
      </c>
      <c r="D19" s="49" t="s">
        <v>262</v>
      </c>
      <c r="E19" s="50" t="s">
        <v>275</v>
      </c>
      <c r="F19" s="38" t="s">
        <v>264</v>
      </c>
      <c r="G19" s="23" t="s">
        <v>265</v>
      </c>
      <c r="H19" s="38" t="s">
        <v>252</v>
      </c>
      <c r="I19" s="38" t="s">
        <v>246</v>
      </c>
      <c r="J19" s="50" t="s">
        <v>266</v>
      </c>
    </row>
    <row r="20" ht="81" customHeight="1" spans="1:10">
      <c r="A20" s="48" t="s">
        <v>220</v>
      </c>
      <c r="B20" s="22" t="s">
        <v>276</v>
      </c>
      <c r="C20" s="22"/>
      <c r="D20" s="22"/>
      <c r="E20" s="22"/>
      <c r="F20" s="22"/>
      <c r="G20" s="22"/>
      <c r="H20" s="22"/>
      <c r="I20" s="22"/>
      <c r="J20" s="22"/>
    </row>
    <row r="21" ht="20.25" customHeight="1" spans="1:10">
      <c r="A21" s="22"/>
      <c r="B21" s="22"/>
      <c r="C21" s="22" t="s">
        <v>240</v>
      </c>
      <c r="D21" s="49" t="s">
        <v>241</v>
      </c>
      <c r="E21" s="50" t="s">
        <v>277</v>
      </c>
      <c r="F21" s="38" t="s">
        <v>243</v>
      </c>
      <c r="G21" s="23" t="s">
        <v>278</v>
      </c>
      <c r="H21" s="38" t="s">
        <v>245</v>
      </c>
      <c r="I21" s="38" t="s">
        <v>246</v>
      </c>
      <c r="J21" s="50" t="s">
        <v>279</v>
      </c>
    </row>
    <row r="22" ht="20.25" customHeight="1" spans="1:10">
      <c r="A22" s="22"/>
      <c r="B22" s="22"/>
      <c r="C22" s="22" t="s">
        <v>240</v>
      </c>
      <c r="D22" s="49" t="s">
        <v>248</v>
      </c>
      <c r="E22" s="50" t="s">
        <v>280</v>
      </c>
      <c r="F22" s="38" t="s">
        <v>250</v>
      </c>
      <c r="G22" s="23" t="s">
        <v>251</v>
      </c>
      <c r="H22" s="38" t="s">
        <v>252</v>
      </c>
      <c r="I22" s="38" t="s">
        <v>246</v>
      </c>
      <c r="J22" s="50" t="s">
        <v>281</v>
      </c>
    </row>
    <row r="23" ht="20.25" customHeight="1" spans="1:10">
      <c r="A23" s="22"/>
      <c r="B23" s="22"/>
      <c r="C23" s="22" t="s">
        <v>240</v>
      </c>
      <c r="D23" s="49" t="s">
        <v>254</v>
      </c>
      <c r="E23" s="50" t="s">
        <v>282</v>
      </c>
      <c r="F23" s="38" t="s">
        <v>243</v>
      </c>
      <c r="G23" s="23" t="s">
        <v>283</v>
      </c>
      <c r="H23" s="38"/>
      <c r="I23" s="38" t="s">
        <v>284</v>
      </c>
      <c r="J23" s="50" t="s">
        <v>285</v>
      </c>
    </row>
    <row r="24" ht="20.25" customHeight="1" spans="1:10">
      <c r="A24" s="22"/>
      <c r="B24" s="22"/>
      <c r="C24" s="22" t="s">
        <v>257</v>
      </c>
      <c r="D24" s="49" t="s">
        <v>286</v>
      </c>
      <c r="E24" s="50" t="s">
        <v>287</v>
      </c>
      <c r="F24" s="38" t="s">
        <v>250</v>
      </c>
      <c r="G24" s="23" t="s">
        <v>251</v>
      </c>
      <c r="H24" s="38" t="s">
        <v>252</v>
      </c>
      <c r="I24" s="38" t="s">
        <v>246</v>
      </c>
      <c r="J24" s="50" t="s">
        <v>288</v>
      </c>
    </row>
    <row r="25" ht="20.25" customHeight="1" spans="1:10">
      <c r="A25" s="22"/>
      <c r="B25" s="22"/>
      <c r="C25" s="22" t="s">
        <v>261</v>
      </c>
      <c r="D25" s="49" t="s">
        <v>262</v>
      </c>
      <c r="E25" s="50" t="s">
        <v>289</v>
      </c>
      <c r="F25" s="38" t="s">
        <v>264</v>
      </c>
      <c r="G25" s="23" t="s">
        <v>265</v>
      </c>
      <c r="H25" s="38" t="s">
        <v>252</v>
      </c>
      <c r="I25" s="38" t="s">
        <v>246</v>
      </c>
      <c r="J25" s="50" t="s">
        <v>290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2026-01-29T00:48:00Z</dcterms:created>
  <dcterms:modified xsi:type="dcterms:W3CDTF">2026-01-29T03:10:07Z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1F326F421C284FD2AC350BD9B4D361F2</vt:lpwstr>
  </property>
  <property fmtid="{D5CDD505-2E9C-101B-9397-08002B2CF9AE}" pid="3" name="KSOProductBuildVer">
    <vt:lpwstr>2052-11.8.2.12089</vt:lpwstr>
  </property>
</Properties>
</file>