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7" activeTab="7"/>
  </bookViews>
  <sheets>
    <sheet name="数据源（勿删）" sheetId="5" state="hidden" r:id="rId1"/>
    <sheet name="清单" sheetId="1" state="hidden" r:id="rId2"/>
    <sheet name="流程图" sheetId="6" state="hidden" r:id="rId3"/>
    <sheet name="村（社区）基本情况表" sheetId="3" state="hidden" r:id="rId4"/>
    <sheet name="汇总表" sheetId="11" state="hidden" r:id="rId5"/>
    <sheet name="Sheet2" sheetId="13" state="hidden" r:id="rId6"/>
    <sheet name="绩效目标申报表" sheetId="10" state="hidden" r:id="rId7"/>
    <sheet name="拟入库项目公示表" sheetId="16" r:id="rId8"/>
    <sheet name="项目类型汇总" sheetId="7" state="hidden" r:id="rId9"/>
    <sheet name="联农带农方式" sheetId="8" state="hidden" r:id="rId10"/>
    <sheet name="利益联结方式" sheetId="9" state="hidden" r:id="rId11"/>
  </sheets>
  <definedNames>
    <definedName name="_xlnm._FilterDatabase" localSheetId="7" hidden="1">拟入库项目公示表!$A$6:$AF$70</definedName>
  </definedNames>
  <calcPr calcId="144525"/>
</workbook>
</file>

<file path=xl/sharedStrings.xml><?xml version="1.0" encoding="utf-8"?>
<sst xmlns="http://schemas.openxmlformats.org/spreadsheetml/2006/main" count="1946" uniqueCount="655">
  <si>
    <t>产业发展—产业园（区）</t>
  </si>
  <si>
    <t>新建</t>
  </si>
  <si>
    <t>是</t>
  </si>
  <si>
    <t>产业发展—光伏电站建设</t>
  </si>
  <si>
    <t>改（扩）建</t>
  </si>
  <si>
    <t>否</t>
  </si>
  <si>
    <t>产业发展—加工业</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</si>
  <si>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</si>
  <si>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</si>
  <si>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</si>
  <si>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</si>
  <si>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</si>
  <si>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</si>
  <si>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</si>
  <si>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</si>
  <si>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</si>
  <si>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</si>
  <si>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</si>
  <si>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</si>
  <si>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</si>
  <si>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</si>
  <si>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</si>
  <si>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</si>
  <si>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</si>
  <si>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</si>
  <si>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</si>
  <si>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</si>
  <si>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</si>
  <si>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</si>
  <si>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</si>
  <si>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</si>
  <si>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</si>
  <si>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</si>
  <si>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</si>
  <si>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</si>
  <si>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</si>
  <si>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</si>
  <si>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</si>
  <si>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</si>
  <si>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</si>
  <si>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</si>
  <si>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</si>
  <si>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</si>
  <si>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</si>
  <si>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</si>
  <si>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</si>
  <si>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</si>
  <si>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</si>
  <si>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</si>
  <si>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</si>
  <si>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</si>
  <si>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</si>
  <si>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</si>
  <si>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</si>
  <si>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</si>
  <si>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</si>
  <si>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</si>
  <si>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</si>
  <si>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</si>
  <si>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</si>
  <si>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</si>
  <si>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</si>
  <si>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</si>
  <si>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</si>
  <si>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</si>
  <si>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</si>
  <si>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</si>
  <si>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</si>
  <si>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</si>
  <si>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</si>
  <si>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</si>
  <si>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</si>
  <si>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</si>
  <si>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</si>
  <si>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</si>
  <si>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</si>
  <si>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</si>
  <si>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</si>
  <si>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</si>
  <si>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</si>
  <si>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</si>
  <si>
    <t>附件2：</t>
  </si>
  <si>
    <t>项目库建设工作材料清单</t>
  </si>
  <si>
    <t>序号</t>
  </si>
  <si>
    <t>备查资料名称</t>
  </si>
  <si>
    <t>备注</t>
  </si>
  <si>
    <t>一、村级备查材料清单</t>
  </si>
  <si>
    <t>村社区基本情况表</t>
  </si>
  <si>
    <t>召开村"两委"及驻村工作队会议部署安排项目库建设的会议记录及照片</t>
  </si>
  <si>
    <t>村级召开村民代表大会或村民委员会会议研究申报入库项目会议记录、照片及项目清单</t>
  </si>
  <si>
    <t>村级申报入库项目公示图片（公示时间不少于10天）</t>
  </si>
  <si>
    <t>报乡镇的项目申请（报告），含项目清单</t>
  </si>
  <si>
    <t>绩效目标申报表</t>
  </si>
  <si>
    <t>每个项目1张</t>
  </si>
  <si>
    <t>乡镇或村级成立项目库建设管理机构的相关文件</t>
  </si>
  <si>
    <t>市级或县级印发的关于同意项目入库的批复或通知</t>
  </si>
  <si>
    <t>县市区或乡镇、村认为需要存档备查其他资料</t>
  </si>
  <si>
    <t>以上资料：收集汇编一册备查</t>
  </si>
  <si>
    <t>二、乡镇级备查材料清单</t>
  </si>
  <si>
    <t>乡镇召开项目库建设的工作部署、培训会议记录以及会议照片等相关资料。</t>
  </si>
  <si>
    <t>各村上报的申请及附件</t>
  </si>
  <si>
    <t>乡镇组织人员复核各村委会上报项目的佐证材料（含文件、会议记录、复核结果和入户入村复核的相关照片等</t>
  </si>
  <si>
    <t>乡镇召开会议组织讨论，初步确定本乡镇拟入库项目的会议记录及照片等相关资料</t>
  </si>
  <si>
    <t>向相关行业部门申报项目的文件、报表</t>
  </si>
  <si>
    <t>乡镇申报入库项目公示图片</t>
  </si>
  <si>
    <t>市县区行业部门反馈对本乡镇项目有异议的审查意见材料（对项目无异议则无）</t>
  </si>
  <si>
    <t>报送县(市、区)级巩固脱贫攻坚推进乡村振兴领导小组审核的请示</t>
  </si>
  <si>
    <t>市县区下发的县区级项目库建设相关文件</t>
  </si>
  <si>
    <t>成立乡镇级项目库建设管理机构的相关文件</t>
  </si>
  <si>
    <t>县市区或乡镇认为需要存档备查其他资料</t>
  </si>
  <si>
    <t>三、项目主管部门（领导小组办公室）备查材料清单</t>
  </si>
  <si>
    <t>行业部门组织人员复核的佐证材料（含文件、会议记录、复核结果和入户入村复核的相关照片等）</t>
  </si>
  <si>
    <t>县级行业主管部门对项目入库提出的论证意见文件</t>
  </si>
  <si>
    <t>乡村振兴部门组织 财政、自然资源、林草、环保、水利、发改等要素保障部门和民宗、发改等行业主管部门对项目进行合规性、约束性审查会议记录或纪要、照片、会议通知</t>
  </si>
  <si>
    <t>各乡镇报送县(市、区)级巩固脱贫攻坚推进乡村振兴领导小组审核的请示及附件</t>
  </si>
  <si>
    <t>县(市、区)级领导 小组会议对集中会审研究，会议通知，会议纪要或会议记录、照片</t>
  </si>
  <si>
    <t>报请市级审核的报告及附件</t>
  </si>
  <si>
    <t>县级对拟入库项目公示图片和项目库公告图片（或县政府网站公示公告网址及截图</t>
  </si>
  <si>
    <t>上级文件材料收集。即国家和省级、市级等上级部门印发的有关项目库建设文件材料。</t>
  </si>
  <si>
    <t>本市县区的县区级项目库建设相关文件。</t>
  </si>
  <si>
    <t>县市区认为需要存档备查其他资料</t>
  </si>
  <si>
    <t>四、市级领导小组办公室备查材料清单</t>
  </si>
  <si>
    <t>县市区上报的申请审定的请示及附件</t>
  </si>
  <si>
    <t>乡村振兴部门组织州(市)级相关行业主管部门对各县(市、区)申报项目进行审核（会议审定有通知、记录或纪要、照片）如果函审有函及审核意见的复函</t>
  </si>
  <si>
    <t>开领导小组审定会议通知、会议纪要、照片</t>
  </si>
  <si>
    <t>报省级备案的报告及附件</t>
  </si>
  <si>
    <t>拟入库项目公示图片和项目库公告图片（或县政府网站公示公告网址及截图</t>
  </si>
  <si>
    <t>上级文件材料收集。即国家和省级等上级部门印发的有关项目库建设文件材料。</t>
  </si>
  <si>
    <t>本市级项目库建设相关文件。</t>
  </si>
  <si>
    <t>市级认为需要存档相关资料</t>
  </si>
  <si>
    <t>附件3：</t>
  </si>
  <si>
    <t>玉溪市巩固拓展脱贫攻坚成果和乡村振兴项目库建设流程图</t>
  </si>
  <si>
    <t>( 一 ) 县 ( 市 、 区 ) 统 筹</t>
  </si>
  <si>
    <t>→</t>
  </si>
  <si>
    <t>( 二 ) 村 申 报</t>
  </si>
  <si>
    <t>( 三 ) 乡审核</t>
  </si>
  <si>
    <t>(四)县级行业主管部门审查</t>
  </si>
  <si>
    <t>(五)县级领导小组审核</t>
  </si>
  <si>
    <t>(六)市级领导小组审定</t>
  </si>
  <si>
    <t>每年7月25日前</t>
  </si>
  <si>
    <t>每年8月25日前完成上报</t>
  </si>
  <si>
    <t>每年9月20日前完成上报</t>
  </si>
  <si>
    <t>每年10月15日前完成上报</t>
  </si>
  <si>
    <t>每年10月25日前完成上报</t>
  </si>
  <si>
    <t>每年11月10日前完成审定</t>
  </si>
  <si>
    <t>各县（市、区）党委政府统筹各行业主管部门，根据县域整体发展思路、发展重点、发展目标等形成年度项目规划指导意见，提供乡村基层作为参考。</t>
  </si>
  <si>
    <t xml:space="preserve"> 1．每年8月，村“两委”和驻村工作队认真分析本村短板弱项、资源禀赋、资金保障和产业需求，在广泛征求群众意见的基础上，组织召开村“两委”会、村民大会（村民代表会议）,研究确定项目清单。（必须与村庄规划衔接）
    2．编制项目绩效目标。村级申报的项目应同步确定绩效目标，填写《项目绩效目标申报表》。
    3．公示。村级申报的项目在村委会公示栏公示无异议后，报乡镇审核。
       资料：村级召开村民代表大会或村民委员会会议研究申报入库项目会议记录，报乡镇的项目申请；村级申报入库项目公示图片。</t>
  </si>
  <si>
    <t xml:space="preserve"> 1．项目踏勘。乡镇组织有关职能站办所和专业技术人员实地查勘村级申报项目，全面分析项目真实性、可行性、必要性及要素保障条件，对存在不符合规划、土地、环保要求和资金使用方向，重复建设，联农带农富农作用不明显等情况的项目（以下简称不适宜项目），进行删减并反馈到村；对有必要实施而村级未申报的项目，及时指导沟通，与村级共同会商后增加。核实项目预算投资，调整确定项目绩效目标。
    2．会议研究。对审核确定的项目，乡（镇、街道）要参考县（市、区）级行业主管部门下发的项目指南对项目信息进行补充完善。（需乡镇申报的跨村类项目，在征求相关村意见后，编制绩效目标，连同村级申报的项目，提交乡镇党委会议研究，对项目的真实性、必要性、紧迫性及建设内容、资金概算、预期效益、群众参与情况和利益联结机制等进行审核。）
    3．公示。乡镇审核通过的项目在乡镇和村级公示栏（或网站）公示无异议后，于每年9月底前分类汇总报送县（市、区）级行业主管部门。
  资料：乡镇研究审核拟入库项目会议记录，向相关行业部门申报项目的文件、报表、乡镇申报入库项目公示图片。</t>
  </si>
  <si>
    <t xml:space="preserve">  1.县（市、区）级行业主管部门在收到各乡（镇、街道）申报项目后，要及时组织相关人员开展实地踏勘，对项目的真实性、必要性、可行性、合规性等进行论证审查，对不适宜项目要进行删减，并分别形成书面审核意见反馈到乡（镇、街道）。乡级在收到反馈意见后，要进一步对项目进行修订完善并再次上报到县（市、区）级行业主管部门。县（市、区）级行业主管部门要再次审核，直至审核无意见后，报送县（市、区）级乡村振兴部门。
    2.乡村振兴部门组织财政、自然资源、林草、环保、水利、发改等要素保障部门和行业主管部门对项目进行约束性、合规性审查（约束性审查：对项目用地、规划许可、环保等约束性因素进行审查。合规性审查：县（市、区）级乡村振兴部门对项目与拓展脱贫攻坚成果和乡村振兴任务的必要性和紧密性进行审查；县（市、区）级财政部门对项目资金使用的合规性进行审查；县（市、区）级农业农村部门对产业项目与脱贫人口、监测对象建立利益联结机制情况、县（市、区）级产业占比是否符合考核要求进行审查。）
    3.项目审查通过后，于每年10月中旬报送县（市、区）级巩固脱贫攻坚推进乡村振兴领导小组审核。
  资料：县级行业主管部门对项目入库提出的论证意见文件
</t>
  </si>
  <si>
    <t xml:space="preserve"> 1.县（市、区）级领导小组召开领导小组会议，召集各乡（镇、街道）和县（市、区）级相关行业主管部门对项目进行集中会审研究，进一步对项目实施内容、资金规模、项目绩效等提出修改意见建议，并督促修改完善，本着集中财力办大事、集中资源做优势产业的原则审核好项目，“小、散、弱”项目不得过审。
  2.公示。经县（市、区）级领导小组审核通过，并在县（市、区）级政府门户网站公示无异议后，于10月25日前玉溪市2024年度巩固拓展脱贫攻坚成果和乡村振兴项目计划表、县（市、区）级巩固脱贫攻坚推进乡村振兴领导小组审核情况报告报市巩固脱贫攻坚推进乡村振兴领导小组办公室。
   3.县（市、区）行业主管部门要督促、指导、参与乡（镇、街道）在每年12月底前编制完成项目具体实施方案。
  资料：县级对拟入库项目公示图片和项目库公告图片、批复
</t>
  </si>
  <si>
    <t>1.市乡村振兴部门组织市级相关行业主管部门对各县（市、区）申报项目进行审核。市级部门要提出修改意见并深入一线指导。市级乡村振兴部门要认真督促各县（市、区）进一步对项目进行修订完善。
    2.公示公告。经各市级领导小组会议审定，并经县级批复的的项目，于每年11月15日前报送到市巩固脱贫攻坚推进乡村振兴领导小组备案并公告（市级需在11月20日前报省级备案和完成公告），并在每年12月20日前督促各乡镇将项目录入全国防返贫监测信息系统。
    3.市级巩固脱贫攻坚推进乡村振兴领导小组牵头对县（市、区）级项目库建设工作开展考核评价，并相应制定奖优罚劣激励机制。
    4.各级乡村振兴、发改、民宗、林草、农垦等部门（单位）分别负责衔接资金巩固成果、以工代赈、少数民族发展、欠发达国有林场巩固提升、欠发达国有农场巩固提升等5类资金使用方向关联项目有关信息及公告网址等及时录入全国防返贫信息系统，并及时采集更新录入项目绩效目标、资金安排、项目立项、资金拨付、招投标、项目实施、验收、结算决算、报账和后续管理等信息，确保线上线下进度同步。
资料：行业主管部门对项目入库提出的论证意见文件、入库项目公示图片和项目库公告图片、批复</t>
  </si>
  <si>
    <t>附件:4：</t>
  </si>
  <si>
    <r>
      <rPr>
        <u/>
        <sz val="23"/>
        <color rgb="FF000000"/>
        <rFont val="宋体"/>
        <charset val="134"/>
      </rPr>
      <t xml:space="preserve">           </t>
    </r>
    <r>
      <rPr>
        <sz val="23"/>
        <color rgb="FF000000"/>
        <rFont val="宋体"/>
        <charset val="134"/>
      </rPr>
      <t>村（社区）基本情况表</t>
    </r>
  </si>
  <si>
    <t xml:space="preserve"> </t>
  </si>
  <si>
    <t>村（社区）</t>
  </si>
  <si>
    <t>所属乡镇</t>
  </si>
  <si>
    <t>村委会驻地</t>
  </si>
  <si>
    <t>村书记姓名</t>
  </si>
  <si>
    <t>年龄</t>
  </si>
  <si>
    <t>任职时间</t>
  </si>
  <si>
    <r>
      <rPr>
        <b/>
        <sz val="12"/>
        <color rgb="FF000000"/>
        <rFont val="方正仿宋_GBK"/>
        <charset val="134"/>
      </rPr>
      <t>户籍人口</t>
    </r>
    <r>
      <rPr>
        <b/>
        <u/>
        <sz val="12"/>
        <color rgb="FF000000"/>
        <rFont val="方正仿宋_GBK"/>
        <charset val="134"/>
      </rPr>
      <t xml:space="preserve">   </t>
    </r>
    <r>
      <rPr>
        <b/>
        <sz val="12"/>
        <color rgb="FF000000"/>
        <rFont val="方正仿宋_GBK"/>
        <charset val="134"/>
      </rPr>
      <t>户</t>
    </r>
    <r>
      <rPr>
        <b/>
        <u/>
        <sz val="12"/>
        <color rgb="FF000000"/>
        <rFont val="方正仿宋_GBK"/>
        <charset val="134"/>
      </rPr>
      <t xml:space="preserve">     </t>
    </r>
    <r>
      <rPr>
        <b/>
        <sz val="12"/>
        <color rgb="FF000000"/>
        <rFont val="方正仿宋_GBK"/>
        <charset val="134"/>
      </rPr>
      <t>人，少数民族</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</si>
  <si>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常驻人口</t>
    </r>
    <r>
      <rPr>
        <b/>
        <u/>
        <sz val="12"/>
        <color rgb="FF000000"/>
        <rFont val="方正仿宋_GBK"/>
        <charset val="134"/>
      </rPr>
      <t xml:space="preserve">   </t>
    </r>
    <r>
      <rPr>
        <b/>
        <sz val="12"/>
        <color rgb="FF000000"/>
        <rFont val="方正仿宋_GBK"/>
        <charset val="134"/>
      </rPr>
      <t>户</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</si>
  <si>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脱贫人口数及监测对象</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</si>
  <si>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大专以上学历人数</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</si>
  <si>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劳动力人数</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</si>
  <si>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省外务工</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</si>
  <si>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 xml:space="preserve">县外省内务工 </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</si>
  <si>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县内务工</t>
    </r>
    <r>
      <rPr>
        <b/>
        <u/>
        <sz val="12"/>
        <color rgb="FF000000"/>
        <rFont val="方正仿宋_GBK"/>
        <charset val="134"/>
      </rPr>
      <t xml:space="preserve">     </t>
    </r>
    <r>
      <rPr>
        <b/>
        <sz val="12"/>
        <color rgb="FF000000"/>
        <rFont val="方正仿宋_GBK"/>
        <charset val="134"/>
      </rPr>
      <t>人</t>
    </r>
  </si>
  <si>
    <r>
      <rPr>
        <b/>
        <sz val="12"/>
        <color rgb="FF000000"/>
        <rFont val="方正仿宋_GBK"/>
        <charset val="134"/>
      </rPr>
      <t>设有公益岗位</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</si>
  <si>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辖村民小组数</t>
    </r>
    <r>
      <rPr>
        <b/>
        <u/>
        <sz val="12"/>
        <color rgb="FF000000"/>
        <rFont val="方正仿宋_GBK"/>
        <charset val="134"/>
      </rPr>
      <t xml:space="preserve">    </t>
    </r>
    <r>
      <rPr>
        <b/>
        <sz val="12"/>
        <color rgb="FF000000"/>
        <rFont val="方正仿宋_GBK"/>
        <charset val="134"/>
      </rPr>
      <t>个，自然村</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</si>
  <si>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其中：30户及以上自然村（村庄）数</t>
    </r>
    <r>
      <rPr>
        <b/>
        <u/>
        <sz val="12"/>
        <color rgb="FF000000"/>
        <rFont val="方正仿宋_GBK"/>
        <charset val="134"/>
      </rPr>
      <t xml:space="preserve">      </t>
    </r>
    <r>
      <rPr>
        <b/>
        <sz val="12"/>
        <color rgb="FF000000"/>
        <rFont val="方正仿宋_GBK"/>
        <charset val="134"/>
      </rPr>
      <t>个</t>
    </r>
  </si>
  <si>
    <r>
      <rPr>
        <b/>
        <sz val="12"/>
        <color rgb="FF000000"/>
        <rFont val="方正仿宋_GBK"/>
        <charset val="134"/>
      </rPr>
      <t>国土面积</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</si>
  <si>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农业用地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</si>
  <si>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共有建设用地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</si>
  <si>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未利用地</t>
    </r>
    <r>
      <rPr>
        <b/>
        <u/>
        <sz val="12"/>
        <color rgb="FF000000"/>
        <rFont val="方正仿宋_GBK"/>
        <charset val="134"/>
      </rPr>
      <t xml:space="preserve">     </t>
    </r>
    <r>
      <rPr>
        <b/>
        <sz val="12"/>
        <color rgb="FF000000"/>
        <rFont val="方正仿宋_GBK"/>
        <charset val="134"/>
      </rPr>
      <t>亩</t>
    </r>
  </si>
  <si>
    <r>
      <rPr>
        <b/>
        <sz val="12"/>
        <color rgb="FF000000"/>
        <rFont val="方正仿宋_GBK"/>
        <charset val="134"/>
      </rPr>
      <t>经济总量</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</si>
  <si>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第一产业</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</si>
  <si>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第二产业</t>
    </r>
    <r>
      <rPr>
        <b/>
        <u/>
        <sz val="12"/>
        <color rgb="FF000000"/>
        <rFont val="方正仿宋_GBK"/>
        <charset val="134"/>
      </rPr>
      <t xml:space="preserve">      </t>
    </r>
    <r>
      <rPr>
        <b/>
        <sz val="12"/>
        <color rgb="FF000000"/>
        <rFont val="方正仿宋_GBK"/>
        <charset val="134"/>
      </rPr>
      <t>万元</t>
    </r>
  </si>
  <si>
    <r>
      <rPr>
        <b/>
        <sz val="12"/>
        <color rgb="FF000000"/>
        <rFont val="方正仿宋_GBK"/>
        <charset val="134"/>
      </rPr>
      <t>第三产业</t>
    </r>
    <r>
      <rPr>
        <b/>
        <u/>
        <sz val="12"/>
        <color rgb="FF000000"/>
        <rFont val="方正仿宋_GBK"/>
        <charset val="134"/>
      </rPr>
      <t xml:space="preserve">     </t>
    </r>
    <r>
      <rPr>
        <b/>
        <sz val="12"/>
        <color rgb="FF000000"/>
        <rFont val="方正仿宋_GBK"/>
        <charset val="134"/>
      </rPr>
      <t>万元</t>
    </r>
  </si>
  <si>
    <r>
      <rPr>
        <b/>
        <sz val="11"/>
        <color rgb="FF000000"/>
        <rFont val="方正仿宋_GBK"/>
        <charset val="134"/>
      </rPr>
      <t>村民人均纯收入</t>
    </r>
    <r>
      <rPr>
        <b/>
        <u/>
        <sz val="11"/>
        <color rgb="FF000000"/>
        <rFont val="方正仿宋_GBK"/>
        <charset val="134"/>
      </rPr>
      <t xml:space="preserve">     </t>
    </r>
    <r>
      <rPr>
        <b/>
        <sz val="11"/>
        <color rgb="FF000000"/>
        <rFont val="方正仿宋_GBK"/>
        <charset val="134"/>
      </rPr>
      <t>万元</t>
    </r>
  </si>
  <si>
    <r>
      <rPr>
        <b/>
        <sz val="12"/>
        <color rgb="FF000000"/>
        <rFont val="方正仿宋_GBK"/>
        <charset val="134"/>
      </rPr>
      <t>村集体经济（经营性）</t>
    </r>
    <r>
      <rPr>
        <b/>
        <u/>
        <sz val="12"/>
        <color rgb="FF000000"/>
        <rFont val="方正仿宋_GBK"/>
        <charset val="134"/>
      </rPr>
      <t xml:space="preserve">     </t>
    </r>
    <r>
      <rPr>
        <b/>
        <sz val="12"/>
        <color rgb="FF000000"/>
        <rFont val="方正仿宋_GBK"/>
        <charset val="134"/>
      </rPr>
      <t>万元（2022年）</t>
    </r>
  </si>
  <si>
    <t>辖区内主导产业</t>
  </si>
  <si>
    <t>辖区内农业经营主体情况</t>
  </si>
  <si>
    <t>名称</t>
  </si>
  <si>
    <t>联农带农方式</t>
  </si>
  <si>
    <t>村总体建设情况</t>
  </si>
  <si>
    <t>产业发展情况</t>
  </si>
  <si>
    <t>生态建设情况</t>
  </si>
  <si>
    <t>文化建设情况</t>
  </si>
  <si>
    <t>生活水平情况</t>
  </si>
  <si>
    <t>乡村治理情况</t>
  </si>
  <si>
    <t>核心优势介绍</t>
  </si>
  <si>
    <t>县（市、区）</t>
  </si>
  <si>
    <t>项目个数</t>
  </si>
  <si>
    <t>项目预算总投资（万元）</t>
  </si>
  <si>
    <t>产业发展</t>
  </si>
  <si>
    <t>巩固三保障成果</t>
  </si>
  <si>
    <t>就业项目</t>
  </si>
  <si>
    <t>其他</t>
  </si>
  <si>
    <t>乡村建设行动</t>
  </si>
  <si>
    <t>乡村治理和精神文明建设</t>
  </si>
  <si>
    <t>项目管理费</t>
  </si>
  <si>
    <t>易地搬迁后扶</t>
  </si>
  <si>
    <t>小  计</t>
  </si>
  <si>
    <t>衔接资金</t>
  </si>
  <si>
    <t>其他财政资金</t>
  </si>
  <si>
    <t>其他资金</t>
  </si>
  <si>
    <t>小计</t>
  </si>
  <si>
    <t>占比</t>
  </si>
  <si>
    <t>合计</t>
  </si>
  <si>
    <t>一</t>
  </si>
  <si>
    <t>红塔区</t>
  </si>
  <si>
    <t>二</t>
  </si>
  <si>
    <t>江川区</t>
  </si>
  <si>
    <t>三</t>
  </si>
  <si>
    <t>澄江市</t>
  </si>
  <si>
    <t>四</t>
  </si>
  <si>
    <t>通海县</t>
  </si>
  <si>
    <t>五</t>
  </si>
  <si>
    <t>华宁县</t>
  </si>
  <si>
    <t>六</t>
  </si>
  <si>
    <t>易门县</t>
  </si>
  <si>
    <t>七</t>
  </si>
  <si>
    <t>峨山县</t>
  </si>
  <si>
    <t>八</t>
  </si>
  <si>
    <t>新平县</t>
  </si>
  <si>
    <t>九</t>
  </si>
  <si>
    <t>元江县</t>
  </si>
  <si>
    <t>新增</t>
  </si>
  <si>
    <t>不入库</t>
  </si>
  <si>
    <t>入库</t>
  </si>
  <si>
    <t>调整内容后入库</t>
  </si>
  <si>
    <t>附件6：</t>
  </si>
  <si>
    <t>项目绩效目标申报表</t>
  </si>
  <si>
    <t>项目名称</t>
  </si>
  <si>
    <t>主管部门</t>
  </si>
  <si>
    <t>项目实施单位</t>
  </si>
  <si>
    <t>项目资金
（万元）</t>
  </si>
  <si>
    <t>年初预算数</t>
  </si>
  <si>
    <t>全年预算数</t>
  </si>
  <si>
    <t>执行数</t>
  </si>
  <si>
    <t>分值</t>
  </si>
  <si>
    <t>执行率</t>
  </si>
  <si>
    <t>得分</t>
  </si>
  <si>
    <t>年度资金总额</t>
  </si>
  <si>
    <t>——</t>
  </si>
  <si>
    <t>其中：当年财政拨款</t>
  </si>
  <si>
    <t>上年结转资金</t>
  </si>
  <si>
    <t>年度总体目标</t>
  </si>
  <si>
    <t>预期目标</t>
  </si>
  <si>
    <t>实际完成情况
——</t>
  </si>
  <si>
    <t>绩
效
指
标</t>
  </si>
  <si>
    <t>一级指标</t>
  </si>
  <si>
    <t>二级指标</t>
  </si>
  <si>
    <t>三级指标</t>
  </si>
  <si>
    <t>年度指标值</t>
  </si>
  <si>
    <t>实际完成值</t>
  </si>
  <si>
    <t>偏差原因分析及改进措施</t>
  </si>
  <si>
    <t>产出指标</t>
  </si>
  <si>
    <t>数量指标</t>
  </si>
  <si>
    <t>指标 1：</t>
  </si>
  <si>
    <t>指标 2：</t>
  </si>
  <si>
    <t>……</t>
  </si>
  <si>
    <t>质量指标</t>
  </si>
  <si>
    <t>时效指标</t>
  </si>
  <si>
    <t>成本指标</t>
  </si>
  <si>
    <t>效益指标</t>
  </si>
  <si>
    <t>经济效益指标</t>
  </si>
  <si>
    <t>社会效益指标</t>
  </si>
  <si>
    <t>生态效益指标</t>
  </si>
  <si>
    <t>可持续影响指标</t>
  </si>
  <si>
    <t>满意度指标</t>
  </si>
  <si>
    <t>服务对象满意度指标</t>
  </si>
  <si>
    <t>其他需要说明的事项</t>
  </si>
  <si>
    <t>注：分值设置一般为预算执行率10%、产出指标50%、效益指标30%、受益对象满意度指标10%。</t>
  </si>
  <si>
    <t>峨山县2025年度巩固拓展脱贫攻坚成果和乡村振兴项目库拟入库项目公示、公告表</t>
  </si>
  <si>
    <t>项目实施地点</t>
  </si>
  <si>
    <t>项目类型</t>
  </si>
  <si>
    <t>规划年度</t>
  </si>
  <si>
    <t>建设性质</t>
  </si>
  <si>
    <t>项目概要及建设主要内容</t>
  </si>
  <si>
    <t>项目概算投资（万元）</t>
  </si>
  <si>
    <t>年度财政资金计划（万元）</t>
  </si>
  <si>
    <t>市级行业主管部门</t>
  </si>
  <si>
    <t>绩效目标预测</t>
  </si>
  <si>
    <t>是否到户项目</t>
  </si>
  <si>
    <t>联农带农机制</t>
  </si>
  <si>
    <t>是否符合规划、土地、环保要求</t>
  </si>
  <si>
    <t>是否易地搬迁后扶项目</t>
  </si>
  <si>
    <t>是否劳动密集型产业</t>
  </si>
  <si>
    <t>是否壮大集体经济项目</t>
  </si>
  <si>
    <t>项目负责人</t>
  </si>
  <si>
    <t>联系电话</t>
  </si>
  <si>
    <t>县级行业主管部门</t>
  </si>
  <si>
    <t>后续管护运营单位</t>
  </si>
  <si>
    <t>是否纳入年度实施计划</t>
  </si>
  <si>
    <t>项目受益人数</t>
  </si>
  <si>
    <t>其中：脱贫人口及监测对象</t>
  </si>
  <si>
    <t>总体目标</t>
  </si>
  <si>
    <t>乡</t>
  </si>
  <si>
    <t>村</t>
  </si>
  <si>
    <t>户</t>
  </si>
  <si>
    <t>人</t>
  </si>
  <si>
    <t>双江街道办事处</t>
  </si>
  <si>
    <t>宝山村委会玉湖中寨组、旧寨组</t>
  </si>
  <si>
    <t>2024年双江街道宝山村委会玉湖中寨组、旧寨组人居环境整治项目（先建后补项目）</t>
  </si>
  <si>
    <r>
      <rPr>
        <sz val="10"/>
        <rFont val="Times New Roman"/>
        <charset val="134"/>
      </rPr>
      <t>2025</t>
    </r>
    <r>
      <rPr>
        <sz val="10"/>
        <rFont val="方正仿宋_GBK"/>
        <charset val="134"/>
      </rPr>
      <t>年</t>
    </r>
  </si>
  <si>
    <t>新建雨污分流、供水供电设施，实施村内道路硬化</t>
  </si>
  <si>
    <t>市农业农村局</t>
  </si>
  <si>
    <t>通过人居环境整治项目的实施，可有效改善村内生活条件，显著加强农村基础设施建设，不断提高村民的农业生产效率，农民人均纯收入在现有基础上明显增加，农民生产、生活条件显著改善。</t>
  </si>
  <si>
    <t>不需要</t>
  </si>
  <si>
    <t>陈春勇</t>
  </si>
  <si>
    <t>县农业农村局</t>
  </si>
  <si>
    <t>双江街道宝山村委会</t>
  </si>
  <si>
    <t>柏锦社区</t>
  </si>
  <si>
    <t>2025年双江街道柏锦社区蔬菜特色产业发展项目</t>
  </si>
  <si>
    <r>
      <rPr>
        <sz val="10"/>
        <rFont val="方正仿宋_GBK"/>
        <charset val="134"/>
      </rPr>
      <t>改扩建柏锦大沟，总长6000米，混凝土结构，断面1.2m×1.2m、1m×1m，设计流量0.83m</t>
    </r>
    <r>
      <rPr>
        <vertAlign val="superscript"/>
        <sz val="10"/>
        <rFont val="方正仿宋_GBK"/>
        <charset val="134"/>
      </rPr>
      <t>3</t>
    </r>
    <r>
      <rPr>
        <sz val="10"/>
        <rFont val="方正仿宋_GBK"/>
        <charset val="134"/>
      </rPr>
      <t>/s，概算投资2964000元。修抽水站(1.冰棒厂至多依树坝抽水站预算431160元,2.冰棒厂至大叉箐抽水站预算277120元3.柏锦大沟至柏锦坝抽水站预算249984元4.柏锦大沟至旱塔冲抽水站预算125744元5.柏锦大沟至矣北冲抽水站预算135956元6.柏锦大沟至大冲子箐抽水站预算248056元7.柏锦大沟至小冲子箐抽水站预算70856元。</t>
    </r>
  </si>
  <si>
    <t>通过完成柏锦社区蔬菜特色产业发展项目，切实改善和提高项目区1200亩农田灌溉条件，提高项目区水资源利用率、灌溉保证率，提高耕地产出率、增加产值，达到农民增收目标，实现项目区可持续发展。项目设计受益人口3304人，促进农村经济每年增收48万元。</t>
  </si>
  <si>
    <t>带动农户发展生产增产增收—其他</t>
  </si>
  <si>
    <t>双江街道柏锦社区</t>
  </si>
  <si>
    <t>大白邑社区</t>
  </si>
  <si>
    <t>2025年双江街道大白邑社区人居环境整治项目（第三期）</t>
  </si>
  <si>
    <t>建设大白邑社区村内雨污分流、道路等人居环境整治项目建设，其他相关附属设施等</t>
  </si>
  <si>
    <t>通过人居环境整治项目的实施，可有效改善大白邑社区718户、2287人的出行条件，显著加强农村基础设施建设，不断提高村民的农业生产效率，农民人均纯收入在现有基础上明显增加，农民生产、生活条件显著改善。</t>
  </si>
  <si>
    <t>双江街道大白邑社区</t>
  </si>
  <si>
    <t>小街街道</t>
  </si>
  <si>
    <t>棚租村</t>
  </si>
  <si>
    <t>2024年小街街道棚租村委会烤烟特色产业帮扶项目（先建后补）</t>
  </si>
  <si>
    <t>新建20座电烤房及相关配套基础设施。</t>
  </si>
  <si>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20万元，收益主要用于发展壮大集体经济、巩固脱贫户和“监测对象”脱贫成效等。</t>
  </si>
  <si>
    <t>方成彪</t>
  </si>
  <si>
    <t>13988455035</t>
  </si>
  <si>
    <t>峨山县泽源农业发展有限责任公司</t>
  </si>
  <si>
    <t>乐德旧村</t>
  </si>
  <si>
    <t>2025年小街街道乐德旧村委会烤烟特色产业帮扶项目（先建后补项目）</t>
  </si>
  <si>
    <t>新建10座电烤房及相关配套基础设施。</t>
  </si>
  <si>
    <t>本项目的实施，将极大地改善农业基础设施条件，推动小街街道烟叶商品化烘烤工作健康持续发展，促进烟农增收致富，每年可减少烟农烟叶烘烤成本，项目建设实施后，为全街道的经济社会发展做出更大的贡献。项目建成后预计年通过村集体经营，预计收益每年不低于12万元，收益主要用于发展壮大集体经济、巩固脱贫户和“监测对象”脱贫成效等。</t>
  </si>
  <si>
    <t>赵家龙</t>
  </si>
  <si>
    <t>13529796041</t>
  </si>
  <si>
    <t>峨山县宝岩农业发展有限责任公司</t>
  </si>
  <si>
    <t>由义社区</t>
  </si>
  <si>
    <t>2025年小街街道由义村早丰谷物产销专业合作社提档升级项目</t>
  </si>
  <si>
    <t>1、拆建加工销售用房两层，占地120平方米；新建大米真空包装生产线1条；完善电子商务销售平台；规范销售展示区。</t>
  </si>
  <si>
    <t xml:space="preserve">经济效益和巩固脱贫攻坚成果效益：1、项目实施并由村办公司规范运营后，村集体预计收入10万元以上；2、在早丰谷物产销专业合作社农户（包括脱贫户及监测对象）水稻品种栽种统一，以合作社为平台，稻农每亩可增1500元，项目实施后，预计每亩增收将提高50%以上；社会效益：1、合作社以促农增收作为自己的最终目标，收购价格比市场价高出1.5倍，项目提档升级后，水稻收购单价将有所提高，村办公司将秉承增值收益永远留给农民的理念，稳定稻农数量、稳定粮食产量，促农增收。2、产业带就业、就业促增收，合作社扩大规模后将解决闲置劳动力（包括脱贫户及监测对象）80余人，家庭经济收入将显著提高。 生态效益：合作社将严格按照“产业生态化、生态产业化”发展思路，推进农业投入品减量化、生产清洁化、废弃物资源化、产业模式生态化，严格做好农业面源污染防治。 </t>
  </si>
  <si>
    <t>带动农户发展生产增产增收—保护价收购</t>
  </si>
  <si>
    <t>常忠云</t>
  </si>
  <si>
    <t>峨山县义腾农业发展有限责任公司（村办公司）</t>
  </si>
  <si>
    <t>小街社区</t>
  </si>
  <si>
    <t>2025年小街街道农特产品发展商业综合体建设项目</t>
  </si>
  <si>
    <t>占用小街烟叶站旁大河边土地（小街社区七组、八组的一般耕地）31.53 亩，用于小街商业综合体项目建设，引入运营企业进行运作，投入300万元衔接资金建设其中仓储、物流、特色产品交易等项目，形成小街街道完整的大牲畜及活禽交易、商住三合一等为一体的商业综合体。</t>
  </si>
  <si>
    <t>（一）社会效益
2024年小街街道农贸市场提升改造项目的实施，可改善集镇区风格风貌，提高人民群众生产生活条件，最终达到“干净、宜居、特色、智慧”的幸福家园建设总体目标。
（二）经济效益评价
2024年小街街道农贸市场提升改造项目建设，可实现小街集镇科学规划与建设，能给小街街道的发展带来巨大的发展潜力，在农副产品交易、旅游文化、交通运输、贸易等多个领域实现群众的增产增收。
（三）生态效益评价
2024年小街街道农贸市场提升改造项目建设突出农村环境综合整治、基础设施建设等工程项目。项目实施后，可极大改善村庄周边环境卫生，使交通运输便利，改善河流沿岸环境，农户安居乐业有着重要作用，群众人居环境将得到极大改善。</t>
  </si>
  <si>
    <t>矣进伟</t>
  </si>
  <si>
    <t>18287738955</t>
  </si>
  <si>
    <t>小街街道办事处</t>
  </si>
  <si>
    <t>牛白甸社区</t>
  </si>
  <si>
    <t>2025年小街街道牛白甸社区林果设施蓝莓特色产业园建设项目</t>
  </si>
  <si>
    <t>牛白甸社区林果设施蓝莓特色产业园建设项目围绕设施蓝莓生产进行建设，配套辅助生产建设及园区基础建设。项目建设100亩用地，80亩大棚建设。主要建设内容：1、设施蓝莓生产区建设80亩，包括：地面处理、大棚基本建设、基础设施、肥水一体化系统等，计划投资207万元；2、辅助生产建设内容：产品分拣中心、冷藏储存室等，计划投资40万元。3、园区基础建设：道路系统、排水系统、卫生环保工程等，计划投资30万元。</t>
  </si>
  <si>
    <t>牛白甸社区林果设施蓝莓特色产业园建设项目采取以农业经营为基础，带动二三产业联动发展，充分发挥平台作用，吸引高层次市场资源，全面推进乡村振兴。1、经济效益：建设现代化农业示范基地，提高农业生产效益，增加农民收入和促进农村文明为核心，提高农业生产力水平，促进社区集体经济发展，吸纳就业人员，预计每年可增加集体经济收入50万元。2、社会效益：产业园建设可关联效应强大的农产品加工、分级包装及人才培养等服务产业，从而促进乡村一二三产业更好的粘连与融合。3、改善农村风貌，建设美丽乡村，促进农业产业升级发展，促进旅游业的发展，在蓝莓产业的基础上，发展完善以乡村振兴和科、教、文、旅主导的一三产业农旅结合。</t>
  </si>
  <si>
    <t>吸纳农村劳动力稳定就业增收—吸纳就业</t>
  </si>
  <si>
    <t>期永跃</t>
  </si>
  <si>
    <t>峨山县林果农业发展有限责任公司</t>
  </si>
  <si>
    <t>小街街道乐德旧村委会玉米制种基地特色产业帮扶项目</t>
  </si>
  <si>
    <t>新建2座30吨静态玉米种子烘干系统及相关配套基础设施。</t>
  </si>
  <si>
    <t>本项目的实施，将极大地改善农业基础设施条件，解决乐德旧村委会及周边现有4000亩制种玉米烘干加工问题，推动峨山县玉米制种基地商品化烘烤工作健康持续发展，提高制种玉米产品质量，促进制种农户增收致富，有效推进峨山玉米制种产业向高质量发展，项目建设实施后，为全县的经济社会发展做出更大的贡献。项目建成后预计年通过村集体经营，预计收益每年不低于30万元，收益主要用于发展壮大集体经济、巩固脱贫户和“监测对象”脱贫成效等。</t>
  </si>
  <si>
    <t>带动农户发展生产增产增收—订单生产</t>
  </si>
  <si>
    <t>化念镇</t>
  </si>
  <si>
    <t>水湾村</t>
  </si>
  <si>
    <t>2025年化念镇水湾村委会水湾村火石坡耕地农用设施建设项目</t>
  </si>
  <si>
    <t>盘活火石坡400亩一般耕地基础设施：铺埋灌溉水管网5KM，架设高压线一条，变压器一台，新建300方蓄水池1座。</t>
  </si>
  <si>
    <t>盘活闲置资源，建好后可通过招租的方式，吸引种植户规模化种植，从而获得租金，吸引就业，壮大集体经济</t>
  </si>
  <si>
    <t>促进农户共享资产收益增收—土地流转获得租金</t>
  </si>
  <si>
    <t>杨  华</t>
  </si>
  <si>
    <t>14787766733</t>
  </si>
  <si>
    <t>化念镇水湾村委会</t>
  </si>
  <si>
    <t>凤凰社区</t>
  </si>
  <si>
    <t>2025年化念镇凤凰社区龙潭组旧村改造试点项目（基础类）</t>
  </si>
  <si>
    <t>一、雨污分流工程1.雨水管：DN500mm混凝土涵管1500m,DN300mm混凝土涵管1000m，DN100PVC排水管500m。2.污水管：DN500mm混凝土涵管1500m,DN300mm混凝土涵管1000m，DN100PVC排水管500m。二、村内道路通畅工程：村内道路硬化100余米，宽4.5米，厚20cm，用C25混凝土浇筑；三、硬化村内空地1200㎡用作农产品交易场所，用C20混凝土浇筑，厚20cm。</t>
  </si>
  <si>
    <t>通过雨污分流工程、村内道路通畅工程、硬化农产品交易场所，提升村庄人居环境，完善基础设施建设，提升村民幸福感。</t>
  </si>
  <si>
    <t>不涉及</t>
  </si>
  <si>
    <t>龚  福</t>
  </si>
  <si>
    <t>化念镇凤凰社区</t>
  </si>
  <si>
    <t>甸中镇</t>
  </si>
  <si>
    <t>下营村委会</t>
  </si>
  <si>
    <t>2024年甸中镇下营村委会烤烟特色产业帮扶项项目（先建后补项目）</t>
  </si>
  <si>
    <t>新建10座电烤房及相关配套基础设施</t>
  </si>
  <si>
    <t>通过2024年峨山县壮大村集体经济项目，全年可实现收益10万元以上，全面巩固双江社区脱贫成果，防止项目社区出现规模性返贫，脱贫人口和监测人口人均纯收入在现有基础上明显增加。</t>
  </si>
  <si>
    <t>柏青涌</t>
  </si>
  <si>
    <t>峨山县翔展农业有限公司</t>
  </si>
  <si>
    <t>甸中社区</t>
  </si>
  <si>
    <t>2025年甸中镇高标准新型农业基地建设项目</t>
  </si>
  <si>
    <t>利用343.5亩农田打造高标准设施农业基地，机耕路1500米及配套电力设施；布设高效节水灌溉管网22.33万米；农田防涝排水工程1项和管理用房1间</t>
  </si>
  <si>
    <t>通过高标准设施农业基地前期配套基础设施建设，以合作经营的模式，吸引投资者到甸中进行投资，引领甸中镇蔬菜产业转型升级，创造就业岗位，带动全镇经济发展，为甸中镇经济高质量发展注入动能。通过技术培训，培养一批农业技术人才，提高脱贫人口的就业竞争力。同时项目建设完成后，通过收益分红可每年为农户增加财产性收入和增加村集体经济收入。</t>
  </si>
  <si>
    <t>促进农户共享资产收益增收—其他</t>
  </si>
  <si>
    <t>普桂萍</t>
  </si>
  <si>
    <t>甸中镇人民政府</t>
  </si>
  <si>
    <t>小河村他格莫组</t>
  </si>
  <si>
    <t>2025年甸中镇小河村他格莫组高标准新型农业基地建设项目</t>
  </si>
  <si>
    <t>利用229亩农田打造高标准设施农业基地，建设智能温室大棚并配套电力设施；布设高效节水灌溉管网5万米；农田排水工程1项和管理用房1间；高位水池1座</t>
  </si>
  <si>
    <t>通过高标准设施农业基地前期配套基础设施建设，以合作经营的模式，吸引投资者到小河村他格莫组进行投资，带动小河村蔬菜产业转型升级，创造就业岗位，推动全村经济发展，为小河村经济高质量发展注入动能。通过技术培训，培养一批农业技术人才，提高脱贫人口的就业竞争力。同时项目建设完成后，通过收益分红可每年为农户增加财产性收入和增加村集体经济收入。</t>
  </si>
  <si>
    <t>甸中镇小河村他格莫组</t>
  </si>
  <si>
    <t>大龙潭乡</t>
  </si>
  <si>
    <t>迭所村委会、班德村委会</t>
  </si>
  <si>
    <t>2023年大龙潭乡烟叶烘烤中心建设项目（先建后补项目）</t>
  </si>
  <si>
    <t>新建20座电烤房及相关配套基础设施</t>
  </si>
  <si>
    <t>本项目的实施，将极大地改善农业基础设施条件，推动大龙潭乡烟叶商品化烘烤工作健康持续发展，促进烟农增收致富，为全乡的经济社会发展做出更大的贡献。项目建成后预计年化收益率12%，收益的20%由乡级提取，作为乡产业帮扶发展基金，收益的80%按所占股份分配给各村，再由各村与村民小组自行协商进行分配，主要用于发展壮大集体经济、巩固脱贫户和“监测对象”脱贫成效等。</t>
  </si>
  <si>
    <t>产业化联合体</t>
  </si>
  <si>
    <t>严寅昕</t>
  </si>
  <si>
    <t>大龙潭乡龙嘉农业发展服务公司</t>
  </si>
  <si>
    <t>以他斗村</t>
  </si>
  <si>
    <t>2024年大龙潭乡以他斗村委会烤烟特色产业帮扶项项目（先建后补项目）</t>
  </si>
  <si>
    <t>绿溪村</t>
  </si>
  <si>
    <t>2025年大龙潭乡集镇农特产品交易市场建设项目（二期）</t>
  </si>
  <si>
    <t>新建770平方米新村“一村一品”展示中心，进行土方开挖铺设部分雨污管网，根据需求新建50个特色产品交易位，完善建设相关配套设施。</t>
  </si>
  <si>
    <t>一是推进农村集体经营性建设用地入市工作具体实施落地。盘活农村闲置土地，避免资源浪费，最大限度发挥土地经济社会效益，改善乡村第三产业发展硬件条件，推动资源、资金、人员加快汇聚融合。二是推动“干部规划家乡行动”见实效。该项目是村庄规划编制中回乡干部、乡贤、群众最真实的声音和最迫切的需求，再加上甸多路、易新高速的建设，可促进我乡吸引各方人财物流动的能力，为全乡群众就近就地发展，增产增收增添信心。三是发展壮大村集体经济。该项目中的土特产品交易中心由龙嘉公司负责运营管理，作为各村“一村一品”农特产品集中展示区，发挥抓典型、推模式、创品牌作用，引导“量身定制”特色产业，做大做强集镇经济，带动乡村振兴事业高效高速发展。四是改善农村人居环境。项目可满足全乡12000多人的农特产品聚集交易和群众街天赶集需求，缓解街天赶集交通拥堵问题，激发市场经营主体活力和产业汇聚活力，改善集镇人居环境质量。</t>
  </si>
  <si>
    <t>2025年大龙潭乡“千万工程”乡村振兴示范村项目</t>
  </si>
  <si>
    <t>大吉、新村组（集镇周边）：铺设污水管网417m，雨水管768m，场地硬化1200m，道路硬化及相关配套设施。绿溪组：铺设污水管网1500m，村内道路路面修缮1200㎡，新建垃圾房2个。</t>
  </si>
  <si>
    <r>
      <rPr>
        <sz val="10"/>
        <rFont val="方正仿宋_GBK"/>
        <charset val="134"/>
      </rPr>
      <t>1.</t>
    </r>
    <r>
      <rPr>
        <sz val="10"/>
        <rFont val="Times New Roman"/>
        <charset val="134"/>
      </rPr>
      <t> </t>
    </r>
    <r>
      <rPr>
        <sz val="10"/>
        <rFont val="方正仿宋_GBK"/>
        <charset val="134"/>
      </rPr>
      <t>提升居民文明素质： 加强农村精神文明建设，开展文明村镇、文明家庭等创建活动，提高居民的文明素质和道德水平。加强农村文化建设，弘扬优秀传统文化，丰富居民的精神文化生活。
2.</t>
    </r>
    <r>
      <rPr>
        <sz val="10"/>
        <rFont val="Times New Roman"/>
        <charset val="134"/>
      </rPr>
      <t> </t>
    </r>
    <r>
      <rPr>
        <sz val="10"/>
        <rFont val="方正仿宋_GBK"/>
        <charset val="134"/>
      </rPr>
      <t>促进社会和谐稳定：加强农村社会治安综合治理，打击违法犯罪活动，维护农村社会稳定。建立健全农村矛盾纠纷调解机制，及时化解农村矛盾纠纷，促进农村社会和谐。</t>
    </r>
  </si>
  <si>
    <t>大龙潭乡人民政府</t>
  </si>
  <si>
    <t>富良棚乡</t>
  </si>
  <si>
    <t>富良棚村、迭舍莫村</t>
  </si>
  <si>
    <t>2024年富良棚乡富良棚村、迭舍莫村烤烟特色产业帮扶项目（先建后补项目）</t>
  </si>
  <si>
    <t>本项目的实施，将极大地改善农业基础设施条件，推动富良棚乡烟叶商品化烘烤工作健康持续发展，促进烟农增收致富，为全乡的经济社会发展做出更大的贡献。项目建成后预计年化收益率12%，收益的20%由乡级提取，作为乡产业帮扶发展基金，收益的80%按所占股份分配给各村，再由各村与村民小组自行协商进行分配，主要用于发展壮大集体经济、巩固脱贫户和“监测对象”脱贫成效等。</t>
  </si>
  <si>
    <t>李山</t>
  </si>
  <si>
    <t>峨山县坡上农产品开发有限公司、峨山县山哩哩农产品开发有限公司</t>
  </si>
  <si>
    <t>婀娜村</t>
  </si>
  <si>
    <t>2025年富良棚乡婀娜村委会果蔬特色产业建设项目（选果场建设项目）（二期）</t>
  </si>
  <si>
    <t>完善一期：新建占地面积 7250 ㎡交易市场，建选果厂房 3500 ㎡，交易产地 3500 ㎡，搭建钢结构选果厂房，果蔬市场 3000 ㎡，场地硬化砼（C25），5000 ㎡等附属设施建设的工程量。</t>
  </si>
  <si>
    <t>通过建设选果厂一期，有效减少生产过程中通过第三方分拣定级的运输鉴定成本，承接周边柑橘种植产业的分拣业务，农产品加工。建设选果厂二期将产品加工成更加标准、更加保鲜、更加安全的食品，打造自营生产包装物流线，能够树立良好的品牌形象，并且能服务周边近年开始尝试种植的经营主体，吸纳村民就业，带动地区产业发展。</t>
  </si>
  <si>
    <t>峨山县鑫鼎农产品开发有限公司</t>
  </si>
  <si>
    <t>翻家村</t>
  </si>
  <si>
    <t>2025年富良棚乡翻家村委会高寒山区特色中草药加工厂建设项目</t>
  </si>
  <si>
    <t>新建中药材初加工厂：新建办公用房240平方米；新建操作车间和仓库 1000㎡；新建300立方米蓄水池2个，配套水、电、路等基础设施工程。花椒新村旁边。</t>
  </si>
  <si>
    <t>建设中草药加工厂，延伸产品生命线，降低初级农产品因时效短暂带来的价格波动影响。药材加工增加产品附加值，打开上级市场。帮扶富良棚乡翻家村委会地区形成新型产业，改善村集体经济经营困境，增加周边群众就业岗位。</t>
  </si>
  <si>
    <t>峨山县三租莫农产品开发有限公司</t>
  </si>
  <si>
    <t>塔甸镇</t>
  </si>
  <si>
    <t>大西村</t>
  </si>
  <si>
    <t>塔甸镇大西村林下仿野生食用菌种植基地建设项目</t>
  </si>
  <si>
    <t>1、新建农业大棚（规格：8米*72米*17+8米*72米*18，合计21068㎡，外网固定，内网电动。），投资231.7万元；2、农业大棚喷灌设施，投资15.3万元；3、基地内作业道路建设400m(宽2.5m，砂石路面),投资6.5万元</t>
  </si>
  <si>
    <t>受益脱贫户及监测户人数≥95%，通过该项目的实施，为当地群众增加经济收入渠道。</t>
  </si>
  <si>
    <t>刘夏良</t>
  </si>
  <si>
    <t>大杉农林科技发展（云南）有限公司</t>
  </si>
  <si>
    <t>塔甸村</t>
  </si>
  <si>
    <t>2025年塔甸镇街子一二组雨污分流项目二期</t>
  </si>
  <si>
    <r>
      <rPr>
        <sz val="10"/>
        <rFont val="方正仿宋_GBK"/>
        <charset val="134"/>
      </rPr>
      <t>1、拆除路面175.5m</t>
    </r>
    <r>
      <rPr>
        <sz val="10"/>
        <rFont val="Times New Roman"/>
        <charset val="134"/>
      </rPr>
      <t>³</t>
    </r>
    <r>
      <rPr>
        <sz val="10"/>
        <rFont val="方正仿宋_GBK"/>
        <charset val="134"/>
      </rPr>
      <t>（877.5㎡），沟槽土方开挖2737.8 m</t>
    </r>
    <r>
      <rPr>
        <sz val="10"/>
        <rFont val="Times New Roman"/>
        <charset val="134"/>
      </rPr>
      <t>³</t>
    </r>
    <r>
      <rPr>
        <sz val="10"/>
        <rFont val="方正仿宋_GBK"/>
        <charset val="134"/>
      </rPr>
      <t>，DN300HDPE管900m，入户DN110pvc管1350m，DN200HDPE管1170m，DN400HDPE管1350m，塑料检查井90座。2、40m</t>
    </r>
    <r>
      <rPr>
        <sz val="10"/>
        <rFont val="Times New Roman"/>
        <charset val="134"/>
      </rPr>
      <t>³</t>
    </r>
    <r>
      <rPr>
        <sz val="10"/>
        <rFont val="方正仿宋_GBK"/>
        <charset val="134"/>
      </rPr>
      <t>混凝土化粪池3座（03S702-G10-40一座、03S702-G10-40S二座）。3、人畜分离20间养殖房等。</t>
    </r>
  </si>
  <si>
    <t>改善当地环境，提升旅游目的地价值，促进小草海周边区域协同发展。项目的实施将使项目区生态环境明显改善，村庄环境得到整治和净化，告别脏、乱、差现象，改变往昔落后的生活习惯，逐步提高群众农村生活水平和质量，促进两个文明建设，早日实现“乡村振兴”。受益脱贫户及监测户人数≥100%</t>
  </si>
  <si>
    <t>塔甸镇塔甸村委会</t>
  </si>
  <si>
    <t>2025年塔甸镇集镇“千万工程”乡村振兴示范村建设项目</t>
  </si>
  <si>
    <r>
      <rPr>
        <sz val="10"/>
        <rFont val="方正仿宋_GBK"/>
        <charset val="134"/>
      </rPr>
      <t>村内危房拆除、残垣断壁4143㎡，机械加人工开挖土方3014.2m</t>
    </r>
    <r>
      <rPr>
        <sz val="10"/>
        <rFont val="Times New Roman"/>
        <charset val="134"/>
      </rPr>
      <t>³</t>
    </r>
    <r>
      <rPr>
        <sz val="10"/>
        <rFont val="方正仿宋_GBK"/>
        <charset val="134"/>
      </rPr>
      <t>，C30场地硬化混凝土716m</t>
    </r>
    <r>
      <rPr>
        <sz val="10"/>
        <rFont val="Times New Roman"/>
        <charset val="134"/>
      </rPr>
      <t>³</t>
    </r>
    <r>
      <rPr>
        <sz val="10"/>
        <rFont val="方正仿宋_GBK"/>
        <charset val="134"/>
      </rPr>
      <t>，机械清运土石方2014.14m</t>
    </r>
    <r>
      <rPr>
        <sz val="10"/>
        <rFont val="Times New Roman"/>
        <charset val="134"/>
      </rPr>
      <t>³</t>
    </r>
    <r>
      <rPr>
        <sz val="10"/>
        <rFont val="方正仿宋_GBK"/>
        <charset val="134"/>
      </rPr>
      <t>，墙面修复1281㎡，C30道路硬化587.8m</t>
    </r>
    <r>
      <rPr>
        <sz val="10"/>
        <rFont val="Times New Roman"/>
        <charset val="134"/>
      </rPr>
      <t>³</t>
    </r>
    <r>
      <rPr>
        <sz val="10"/>
        <rFont val="方正仿宋_GBK"/>
        <charset val="134"/>
      </rPr>
      <t>，Φ300涵管36m，道路排水沟754m，C20墙角护墙191m</t>
    </r>
    <r>
      <rPr>
        <sz val="10"/>
        <rFont val="Times New Roman"/>
        <charset val="134"/>
      </rPr>
      <t>³</t>
    </r>
    <r>
      <rPr>
        <sz val="10"/>
        <rFont val="方正仿宋_GBK"/>
        <charset val="134"/>
      </rPr>
      <t>，拆除原C20硬化混凝土101.2m</t>
    </r>
    <r>
      <rPr>
        <sz val="10"/>
        <rFont val="Times New Roman"/>
        <charset val="134"/>
      </rPr>
      <t>³</t>
    </r>
  </si>
  <si>
    <t>受益脱贫户及监测户：1
受益脱贫人口数：3，增加脱贫及监测户人口收入110元/人.年
增加村集体收入20000元/年</t>
  </si>
  <si>
    <t>塔甸镇人民政府</t>
  </si>
  <si>
    <t>岔河乡</t>
  </si>
  <si>
    <t>云美</t>
  </si>
  <si>
    <t>2024年岔河乡云美村委会农业基地建设项目（先建后补）</t>
  </si>
  <si>
    <r>
      <rPr>
        <sz val="10"/>
        <rFont val="方正仿宋_GBK"/>
        <charset val="134"/>
      </rPr>
      <t>建设高标准蔬菜种植大棚6700m</t>
    </r>
    <r>
      <rPr>
        <sz val="10"/>
        <rFont val="宋体"/>
        <charset val="134"/>
      </rPr>
      <t>²</t>
    </r>
    <r>
      <rPr>
        <sz val="10"/>
        <rFont val="方正仿宋_GBK"/>
        <charset val="134"/>
      </rPr>
      <t>，建设产业基地机耕路2000米，项目区土地平整150亩。</t>
    </r>
  </si>
  <si>
    <t>曹江龙</t>
  </si>
  <si>
    <t>赵林（有营业执照的个体户）</t>
  </si>
  <si>
    <t>棚租坝</t>
  </si>
  <si>
    <t>2025年岔河乡棚租坝村棚租坝组现代农业种植基地项目</t>
  </si>
  <si>
    <r>
      <rPr>
        <sz val="10"/>
        <rFont val="方正仿宋_GBK"/>
        <charset val="134"/>
      </rPr>
      <t>33400㎡土地平整，土壤改良，新建灌溉系统，100㎡管理房，机耕路1000m，100m</t>
    </r>
    <r>
      <rPr>
        <sz val="10"/>
        <rFont val="宋体"/>
        <charset val="134"/>
      </rPr>
      <t>³</t>
    </r>
    <r>
      <rPr>
        <sz val="10"/>
        <rFont val="方正仿宋_GBK"/>
        <charset val="134"/>
      </rPr>
      <t>灌溉水池1个，新建7mx55m标准化温室农业大棚40个.</t>
    </r>
  </si>
  <si>
    <t>改善农民的生活条件和福利待遇，加强农村社会保障体系建设，提供优质教育、医疗和养老等公共服务，促进农民就业创业和人才培养。</t>
  </si>
  <si>
    <t>棚租坝村委会</t>
  </si>
  <si>
    <t>旧寨</t>
  </si>
  <si>
    <t>2025年岔河乡棚租坝村旧寨组现代农业种植基地项目</t>
  </si>
  <si>
    <r>
      <rPr>
        <sz val="10"/>
        <rFont val="方正仿宋_GBK"/>
        <charset val="134"/>
      </rPr>
      <t>招商引资，流转土地，旧寨弃土场。建设内容：新建现代农业种植基地，完善基地基础设施建设，回填腐殖土20000m</t>
    </r>
    <r>
      <rPr>
        <sz val="10"/>
        <rFont val="宋体"/>
        <charset val="134"/>
      </rPr>
      <t>³</t>
    </r>
    <r>
      <rPr>
        <sz val="10"/>
        <rFont val="方正仿宋_GBK"/>
        <charset val="134"/>
      </rPr>
      <t>新建7mx55m标准化温室农业大棚95个，管理房80㎡，宽3.5m机耕路1600m，50m</t>
    </r>
    <r>
      <rPr>
        <sz val="10"/>
        <rFont val="宋体"/>
        <charset val="134"/>
      </rPr>
      <t>³</t>
    </r>
    <r>
      <rPr>
        <sz val="10"/>
        <rFont val="方正仿宋_GBK"/>
        <charset val="134"/>
      </rPr>
      <t>灌溉水池3个。</t>
    </r>
  </si>
  <si>
    <t>通过提升农业生产效率，推广现代农业技术和管理模式，实施农田水利工程建设，发展农业产业化和农产品加工业，促进农业可持续发展。</t>
  </si>
  <si>
    <t>总果村委会</t>
  </si>
  <si>
    <t>2025年双江街道以工代赈项目（专项）</t>
  </si>
  <si>
    <t>改扩建易地扶贫搬迁安置区周边机耕路8.6公里及配套排水沟3.2公里、挡土墙971立方米等。</t>
  </si>
  <si>
    <t>市农业农村局、市发展改革委</t>
  </si>
  <si>
    <t>通过项目的实施，可有效改善丁皎组119农户、434人的出行条件、种植条件、运输条件，显著加强农村基础设施建设，不断提高村民的农业生产效率，农民人均纯收入在现有基础上明显增加，农民生产、生活条件显著改善。项目覆盖面积980亩，该产业帮扶每亩可降低耕种成本400元，也就是每年增收15万元。</t>
  </si>
  <si>
    <t>双江街道总果村委会</t>
  </si>
  <si>
    <t>富泉村委会</t>
  </si>
  <si>
    <t>2025年双江街道富泉村委会大甸中组、委高井、三合组以工代赈村民自建项目</t>
  </si>
  <si>
    <t>1.C30道路混凝土2933.4平方米，排污管DN110塑料管440米，检查井35座，公厕44.96平方米。2.C30道路混凝土2285平方米，排污管混凝土管50米，检查18座，M7.5砂浆砌毛石挡墙158立方米，新建垃圾房12平方一座。</t>
  </si>
  <si>
    <t>通过项目的实施，项目受益户数101户、人口364人，其中受益脱贫户9户、人口30人。达到基础设施全面改善、产业全面发展、基层组织全面加强，素质全面提升、村容村貌焕然一新，推动全面建成小康社会。</t>
  </si>
  <si>
    <t>双江街道富泉村委</t>
  </si>
  <si>
    <t>水车田村</t>
  </si>
  <si>
    <t>2025年小街街道水车田村沟渠改扩建以工代赈村民自建项目</t>
  </si>
  <si>
    <t>涉及560亩农田给水沟渠改扩建建设项目（2400米）</t>
  </si>
  <si>
    <t>项目建成后，水车田组、新寨组、小五街组、农户种植蔬菜（娃娃菜）农产品质量将得到进一步提升，有利于菜农增加经济收入同时，不断壮大集体经济。</t>
  </si>
  <si>
    <t>唐元平</t>
  </si>
  <si>
    <t>小街街道水车田村</t>
  </si>
  <si>
    <t>罗里社区</t>
  </si>
  <si>
    <t>2025年化念镇罗里社区茂卡拉组、万年下组村庄基础设施建设以工代赈村民自建项目</t>
  </si>
  <si>
    <t>茂卡拉组新修雨污分流排水沟320米，万年下组雨污分流排水沟300米，（一）排水工程：修建断面为40cm*40cm排水沟安装ΦDN300双璧波纹管300m；安装ΦDN400管60m；检查井及雨水篦子共30个。
（二）排污工程：安装ΦDN200双壁波纹管60m；安装ΦDN300双壁波纹管300m；安装ΦDN400双壁波纹管450m；检查井12个；污水处理池一座（10m*10m*1.6m）。</t>
  </si>
  <si>
    <t>通过修建雨污分流管道，优化人居环境</t>
  </si>
  <si>
    <t>吴玉雄</t>
  </si>
  <si>
    <t>化念镇罗里社区</t>
  </si>
  <si>
    <t>小甸中村</t>
  </si>
  <si>
    <t>2025年甸中镇小甸中村衔接资金以工代赈村民自建项目（二期）</t>
  </si>
  <si>
    <t>继续进一步通过以工代赈自建模式，完善小甸中村委会基础设施、产业配套等设施，打造以工代赈自建示范效果</t>
  </si>
  <si>
    <t>美丽乡村的建设将带动小甸中村旅游的发展，对农村经济结构的影响也越来越大，很多原来单纯靠农业种植为生的村落，也开始发展乡村旅游休闲农业，整合村民闲置农田，扩大农业经营范围。小甸中村各地可以开始探索促进乡村旅游发展的新路子，打造乡村民宿，发展农业产业，层出不穷，为小甸中的农村经济注入了新的活力。</t>
  </si>
  <si>
    <t>甸中镇小甸中村</t>
  </si>
  <si>
    <t>下营村</t>
  </si>
  <si>
    <t>2025年甸中镇下营村人居环境整治以工代赈项目</t>
  </si>
  <si>
    <t>雨污分流3100米；污水处理氧化塘3个；道路硬化900平方米；危房闲房拆除、场地平整及“四园”打造750平方米；垃圾集中收集回收、转运设施1个</t>
  </si>
  <si>
    <t>全面借鉴2024年甸中镇小甸中村衔接资金以工代赈村民自建项目成功的经验，结合“绿美乡村”和“星级美丽村庄”创建契机，积极引导村民参与村庄建设，改善项目区生态环境，整治和净化村庄环境，逐步提高群众农村生活水平和质量。</t>
  </si>
  <si>
    <t>甸中镇下营村</t>
  </si>
  <si>
    <t>甸尾村、嘿腻村</t>
  </si>
  <si>
    <t>2025年塔甸镇衔接资金以工代赈村民自建建设项目</t>
  </si>
  <si>
    <r>
      <rPr>
        <sz val="10"/>
        <rFont val="方正仿宋_GBK"/>
        <charset val="134"/>
      </rPr>
      <t>甸尾：1、拆除路面201.13m</t>
    </r>
    <r>
      <rPr>
        <sz val="10"/>
        <rFont val="Times New Roman"/>
        <charset val="134"/>
      </rPr>
      <t>³</t>
    </r>
    <r>
      <rPr>
        <sz val="10"/>
        <rFont val="方正仿宋_GBK"/>
        <charset val="134"/>
      </rPr>
      <t>，C25砼路面恢复280.7m</t>
    </r>
    <r>
      <rPr>
        <sz val="10"/>
        <rFont val="Times New Roman"/>
        <charset val="134"/>
      </rPr>
      <t>³</t>
    </r>
    <r>
      <rPr>
        <sz val="10"/>
        <rFont val="方正仿宋_GBK"/>
        <charset val="134"/>
      </rPr>
      <t>，挖沟槽土方2014.14m</t>
    </r>
    <r>
      <rPr>
        <sz val="10"/>
        <rFont val="Times New Roman"/>
        <charset val="134"/>
      </rPr>
      <t>³</t>
    </r>
    <r>
      <rPr>
        <sz val="10"/>
        <rFont val="方正仿宋_GBK"/>
        <charset val="134"/>
      </rPr>
      <t>，挖沟槽石方1007.92m</t>
    </r>
    <r>
      <rPr>
        <sz val="10"/>
        <rFont val="Times New Roman"/>
        <charset val="134"/>
      </rPr>
      <t>³</t>
    </r>
    <r>
      <rPr>
        <sz val="10"/>
        <rFont val="方正仿宋_GBK"/>
        <charset val="134"/>
      </rPr>
      <t>，HDPE管1570.9m，塑料检查井85座。投资概算175.97元；
2、40m</t>
    </r>
    <r>
      <rPr>
        <sz val="10"/>
        <rFont val="Times New Roman"/>
        <charset val="134"/>
      </rPr>
      <t>³</t>
    </r>
    <r>
      <rPr>
        <sz val="10"/>
        <rFont val="方正仿宋_GBK"/>
        <charset val="134"/>
      </rPr>
      <t>混凝土化粪池5座。投资概算25.39万元；
3、砖砌化粪池1座。投资概算10.15元；                嘿腻村：新建道路工程2269m，新建生产道路1604m，新建村内道路665m，新建污水管及排水沟工程4016m：其中，DN300mm波纹管920m、DN200mm波纹管460m、DN110mmPVC管2540m、DN75mmPVC管96m；新建人饮管道拆除修复安装1100m；新建40立方米化粪池工程4座；其他：村内危房拆除240m</t>
    </r>
    <r>
      <rPr>
        <sz val="10"/>
        <rFont val="宋体"/>
        <charset val="134"/>
      </rPr>
      <t>³</t>
    </r>
    <r>
      <rPr>
        <sz val="10"/>
        <rFont val="方正仿宋_GBK"/>
        <charset val="134"/>
      </rPr>
      <t>、材料二次搬运费549.7m</t>
    </r>
    <r>
      <rPr>
        <sz val="10"/>
        <rFont val="宋体"/>
        <charset val="134"/>
      </rPr>
      <t>³</t>
    </r>
  </si>
  <si>
    <t>改善当地环境，提升旅游目的地价值，促进村组周边区域协同发展。项目的实施将使项目区生态环境明显改善，村庄环境得到整治和净化，告别脏、乱、差现象，改变往昔落后的生活习惯，逐步提高群众农村生活水平和质量，促进两个文明建设，早日实现“乡村振兴”。</t>
  </si>
  <si>
    <t>塔甸镇甸尾村、嘿腻村</t>
  </si>
  <si>
    <t>青河村</t>
  </si>
  <si>
    <t>2025年岔河乡青河村哈龙组人居环境提升以工代赈村民自建建设项目</t>
  </si>
  <si>
    <t>新建40cmx60cm村内排水沟3000m，ф300排污管道4200m</t>
  </si>
  <si>
    <t>通过项目实施，促进当地经济发展和民生改善，同时确保资金使用的安全、规范和有效。</t>
  </si>
  <si>
    <t>提升人居环境—其他</t>
  </si>
  <si>
    <t>岔河乡青河村哈龙组</t>
  </si>
  <si>
    <t>谢札村</t>
  </si>
  <si>
    <t>2025年岔河乡谢札村委会德明昌机耕路-以工代赈项目</t>
  </si>
  <si>
    <t>新修宽4.5m，长2700m机耕路（铺沙填石）。</t>
  </si>
  <si>
    <t>提升当地交通和生产条件，通过项目实施，带动当地产业发展，增加农民收入。</t>
  </si>
  <si>
    <t>岔河乡谢札村委会德明昌组</t>
  </si>
  <si>
    <t>司城村</t>
  </si>
  <si>
    <t>2025年大龙潭乡司城村大麻栗树组以工代赈村民自建建设项目</t>
  </si>
  <si>
    <t>新建垃圾房2座30㎡，村内损毁道路修缮1300㎡，铺设污水管网（沟）1858m。</t>
  </si>
  <si>
    <t>大龙潭乡司城村大麻栗树组</t>
  </si>
  <si>
    <t>青河</t>
  </si>
  <si>
    <t>2025年岔河乡“十百千万工程”民族团结示范乡镇项目</t>
  </si>
  <si>
    <t>①投资150万元，在岔河乡集镇区实施岔河乡农村产业孵化基地项目，占地600㎡，含：农村产业孵化基地一座（两层）300㎡，场地硬化300㎡室内外附属等，用于开展农村电商、物流配送、仓储等相关培训。②投资205万元，实施岔河乡农特产品交易中心项目。占地：1500㎡，含交易中心市场主体一座1200㎡；综合单价：1367元/㎡，用于开展民族特色产业商品贸易转运，便于开展支持农村产业、高原农特产品输出发展等相关活动。③投资160万元，实施岔河乡汽车驿站农产品销售项目，依托岔河乡交通区位优势，用于开展实施易峨高沿线客、货车维修保养休憩服务，特色水果、蔬菜交易场地，占地2000㎡。</t>
  </si>
  <si>
    <t>市民族宗教事务局</t>
  </si>
  <si>
    <t>通过完善基础设施，更新发展理念，拓宽了群众增收致富渠道，产业得到扶持，第三产业进一步发展，进一步增强当地群众自我发展和自我管理的能力。群众的生产生活条件有明显改善，经济发展路子得到拓宽，收入有明显增加。</t>
  </si>
  <si>
    <t>带动农户发展生产增产增收—其他、吸纳农村劳动力稳定就业增收—吸纳就业</t>
  </si>
  <si>
    <t>王绍华</t>
  </si>
  <si>
    <t>县民宗局</t>
  </si>
  <si>
    <t>岔河乡人民政府</t>
  </si>
  <si>
    <t>牛白甸社区玳瑁组</t>
  </si>
  <si>
    <t>牛白甸社区玳瑁组民族团结进步示范村建设项目</t>
  </si>
  <si>
    <t>实施玳瑁组民族团结进步示范村项目，解决玳瑁组产业发展短板项目，进一步加强烤烟产业。主要建设内容：1、土石方开挖2812.5立方米，计划投资3.19万元；2、石挡土墙支砌258立方米，计划投资11.95万元；3、水泥混凝土路面硬化1020立方米，计划投资11.71万元；4、水泥混凝土场地硬化5307平方米，计划投资54.16万元；5、混凝土管安装33米，计划投资1.2万元； 6、民俗设施建设74平方米，计划投资23.6万元。</t>
  </si>
  <si>
    <t>经济效益：增强产业发展后劲。以建立现代农业为统领，以提高农业效益、增加农民收入和促进农村文明为核心，提高烤烟支柱产业生产力水平，带动整社区烤烟收益预计可达约800万元，增加农户人均收入200元以上，利用项目规划闲置土地，预计可增加集体经济收入2万元，以建设绿色循环经济示范为重点，全面繁荣农村经济。社会效益：加强精神文明建设。以多民族“共存、共融、共建、发展、和谐”为主题，扎实开展“三项教育”。即通过“感恩教育”，培养各族群众知恩、感恩、报恩、谢恩的意识，引导各族群众不忘党的恩情、不忘祖国的温暖、不忘各族人民团结奋斗的历程。生态效益：1、保护生物多样性，保护森林生态系统和自然景观。2、优化农村人居环境卫生，改善居民生产生活条件，促进农业经济发展。</t>
  </si>
  <si>
    <t>小街街道牛白甸社区玳瑁组</t>
  </si>
  <si>
    <t>小街社区民族团结进步示范村建设项目</t>
  </si>
  <si>
    <t>项目计划投资100万元，其中：1.蔬菜育苗基地大棚项目占地10亩，计划投资50万元，规划建设蔬菜育苗基地大棚6500平米，蓄水池200立方米，配套建设附属设施；2.产业路建设620米，计划投资50万元，建设三面沟650米，DN1000涵管14米，DN300涵管16米，硬化2480平米，挡墙65立方米；预计壮大村集体经济8万元，农民人均收入提高300元以上。</t>
  </si>
  <si>
    <t>经济效益：建立现代农业为统领，提高农业效益、增加农民收入和促进农村文明为核心，以建设绿色循环经济示范为重点，全面繁荣农村经济，提高农村生产力水平，通过项目实施，蔬菜育苗棚预计增加村集体壮大村集体经济8万元，建设产业路，覆盖4个村民小组，450户农户受益，预计农民人均收入提高300元以上，实现集体经济与村民双受益。社会效益：加强精神文明建设。以多民族“共存、共融、共建、发展、和谐”为主题，扎实开展“三项教育”。生态效益：改善小街社区居民的生产生活条件，促进经济社会发展，同时通过团结进步示范村建设，进一步加强经济发展思路，促进产业结构调整，促进村民自力更生、文明向上的社会主义新风尚的形成，实现小街社区农村经济再上新台阶，产业发展更强劲。</t>
  </si>
  <si>
    <t>郭旭伟</t>
  </si>
  <si>
    <t>小街街道小街社区</t>
  </si>
  <si>
    <t>双江街道</t>
  </si>
  <si>
    <t>高平村委会洛泉组</t>
  </si>
  <si>
    <t>双江街道洛泉组民族特色村寨建设项目</t>
  </si>
  <si>
    <t>本项目是一个文旅融合促进乡村振兴的综合体子项目，项目规划总投资500余万元，采取社会资本融资+乡村振兴衔接资金的方式建设，项目名称为“洛泉山街”。项目建设资源支撑为“民族文化传承研学、周末欢乐山街、民族特色餐饮、健身徒步及洞穴探险”4大版块及由此衍生出来的节庆活动、民俗婚庆、公司团建、彝文化考察、山货街、特色饮食、特色烧烤、亲子露营、森林徒步、洞穴探秘等多个版块组成。本次建设内容为：特色土掌房建设107平方米，投资概算34.2万元；餐饮区公厕建设45m2，投资概算9.5万元；自助烧烤亭90m2，投资概算15.5万元；儿童游乐沙水区420m2，投资概算21万元；餐饮区场地硬化868m2，，投资概算8.6万元；营地整理330m2，投资概算11.6万元。</t>
  </si>
  <si>
    <t>该项目的实施采取“村集体股份经济合作联合社+村小组股份经济合作社+农户”的模式，采取村委会和村小组集中对现有闲置场地进行改造建设，由村股份经济合作联合社争取衔接资金投入，村小组股份合作社负责日常管理维护，村民采取到基地务工提高收入的方式，统一进行运营管理。</t>
  </si>
  <si>
    <t>双江街道洛泉组</t>
  </si>
  <si>
    <t>新村村委会小法克组</t>
  </si>
  <si>
    <t>双江街道新村小法克民族团结进步示范村建设项目</t>
  </si>
  <si>
    <t xml:space="preserve">    双江街道新村村委会民族团结进步示范村建设项目，把以竹林产业为代表的产业发展作为牵引，突出新村林下产业发展特色，实行产业结构调整与打造环境生态村并举，配套加强基础设施。
    建设内容及投资概算:1.完善生产用机耕路铺沙填石1.6公里，计划投资8万元；2.建设金竹加工用房500平方米，计划投资8万元；3.小法克村民小组应急避难场所硬化1680立方米、支砌石挡墙300立方米，计划投资22万元；4.发展林下种植黄精、重楼中药材示范基地200亩，计划投资种苗、肥料62万元。</t>
  </si>
  <si>
    <t>该项目的实施采取“村集体股份经济合作联合社+村小组股份经济合作社+农户”的模式，采取村委会和村小组集中对现有闲置场地进行硬化，由村股份经济合作联合社争取衔接资金投入，村小组股份合作社负责日常管理维护，村民采取到基地务工提高收入的方式，统一进行运营管理。</t>
  </si>
  <si>
    <t>可甸吾组</t>
  </si>
  <si>
    <t>甸中镇小河村委会可甸吾小组示范村建设项目</t>
  </si>
  <si>
    <t>投资100.8万元，在小河村委会可甸吾村小组实施综合农业产业提升项目。其中：投资10.5万元，用于农业用水提水设施建设；投资4.8万元，按单价16元/米，铺设3km农业供水水管；投资17.5万元，按单价500元/立方米，建设350立方米农业蓄水池；投资40万元，按单价200元/米，进行2km机耕路碎石铺设及配套两面光沟建设；投资28万元，按单价147元/平方米，硬化村内道路1900平方米，便于群众开展生产工作。</t>
  </si>
  <si>
    <t>通过交易市场建设进一步完善基础设施，结合甸多路沿线有利的交通区位优势，提升交通能级，形成具竞争力的小型规模综合交易和物流市场，带动草坝烤烟、蔬菜、玫瑰花、林下野生菌等特色产业发展，项目建成后将辐射大、小麻栗树组、雨龙组等，覆盖周边群众2000余人，预计农民收入提高200元以上。</t>
  </si>
  <si>
    <t>甸头村</t>
  </si>
  <si>
    <t>2025年甸中镇甸头村少数民族村寨建设以工代赈项目</t>
  </si>
  <si>
    <t>危房、闲房拆除及拆除后场地平整550平方米；人畜分离圈舍50间</t>
  </si>
  <si>
    <t>同步抓好美丽乡村建设和乡村产业发展，结合村庄发展规划，科学、合理规划养殖点，解决乡村人居环境整治难点、痛点。</t>
  </si>
  <si>
    <t>甸中镇甸头村</t>
  </si>
  <si>
    <t>富良棚乡翻家村民族团结进步示范村建设项目</t>
  </si>
  <si>
    <t>项目计划投资1016500元，项目占地5亩，其中：1.计划投资71.65万元新建中药材初加工厂厂房620㎡，新建烘干烤房120㎡，厂区场地硬化1600㎡，过磅房1座；2.计划投资30万元，配套中药材加工设备1套，厂区变压器安装1套。</t>
  </si>
  <si>
    <t>以工业化理念谋划农业发展，发挥村办公司作用，促进农业产业升级，激活高原特色现代农业发展新动能。采取迭舍莫村牵头，带动全乡各种植大户集体投资的发展模式，由村小组股份合作社负责日常管理维护，不断提升种苗育苗水平，助力农户农作物增产增收。</t>
  </si>
  <si>
    <t>吸纳农村劳动力稳定就业增收—其他</t>
  </si>
  <si>
    <t>大龙潭乡草坝组民族团结进步示范村建设项目</t>
  </si>
  <si>
    <t>1.投资52.81万元，在司城村草坝组建设交易市场及相关配套设施。其中：投资29万元，新建硬化场地2000㎡，包含相应配套设施。投资12.81万元，新建钢架大棚300㎡等；
2.投资10万元，新建路灯20盏。投资23万元完善村庄基础设施，新建分流管道，污水处理设施以及配套设备。投资5万元对道路进行改造，投资10万元建设30立方米三级污水处理池，投资8万元对拟建项目周边的雨水污水分流处理，引入附近雨、污主管道等。</t>
  </si>
  <si>
    <t>牛白甸社区小海洽组</t>
  </si>
  <si>
    <t>牛白甸社区小海洽组民族团结进步示范村建设项目</t>
  </si>
  <si>
    <t>主要建设内容  ：1、环小海洽水库道路硬化1公里，宽4米，厚0.2米，配套相应排水系统，需要投资20万元。2、餐饮区建设：平整场地500平方米，建盖生产用房400平方米，配套餐饮基础设施等，需要投资68万元。 3、旅游产业区建设投资30万元。4.基础设施，建设公厕1座，总投资10万元。</t>
  </si>
  <si>
    <t>经济效益：通过小海洽生态休闲垂钓建设促进村集体经济发展，预计每年增加集体收入10万元。带动小组农户发展，增加农户收入。社会效益：1.基础设施得到明显改善，为今后的进一步发展创造了有利条件；2.促进小街街道旅游产业事业的健康快速发展。生态效益：1、保护生物多样性，保护森林生态系统和自然景观。2、保护水源，净化山地，打造小海洽水库的洁净水源地。4、保护水源水体。</t>
  </si>
  <si>
    <t>吸纳农村劳动力稳定就业增收—吸纳就业、带动农户发展生产增产增收—其他</t>
  </si>
  <si>
    <t>小那者</t>
  </si>
  <si>
    <t>化念镇民族团结示范村项目建设项目</t>
  </si>
  <si>
    <t>实施小那者组民族团结示范村项目，解决小那者组农业灌溉基础设施落后问题，进一步加强农业产业。主要建设内容1、开挖土方2000余方。计划投入3.2万 。 2、水泥混凝土路面硬化1167方，计划投入93.35万余元。3、石挡土墙支切80余方，计划投入3万余元。4、混凝土管安装（直径1米）15米，计划投入0.45万余元。</t>
  </si>
  <si>
    <t>改善产业基础设施，加强农业产业地区灌溉能力，进一步完善基础设施更好运输，带动全乡各种植大户集体投资的发展模式，由村小组股份合作社负责日常管理维护，不断提升种苗育苗水平，助力农户农作物增产增收。</t>
  </si>
  <si>
    <t>石邑社区土官村组</t>
  </si>
  <si>
    <t>小街街道土官村示范社区项目</t>
  </si>
  <si>
    <t>投资30万元，在石邑社区居委会石邑冲小组三中新坝塘打造生态休闲产业旅游园。其中：1、建设公厕1座，总投资7万元；2、环三中新坝塘建设进村道路1公里，宽4米，投资10万元。3、产业旅游区建设：平整场地1400平方米等，需要投资13万元。</t>
  </si>
  <si>
    <t>吸纳农村劳动力稳定就业增收—吸纳就业、吸纳农村劳动力稳定就业增收—吸纳就业</t>
  </si>
  <si>
    <t>峨山县2025年壮大村集体经济项目</t>
  </si>
  <si>
    <t>计划安排组织部村集体经济项目，每个预留70万元，共计4个村，主要建设内容为产业发展及壮大村集体经济项目</t>
  </si>
  <si>
    <t>市委组织部</t>
  </si>
  <si>
    <t>一是可有效改变项目区设施农业建设滞后,为传统农业向现代农业转变提供借鉴；二是调节蔬菜上市季节，平衡市场供应；三是改善项目区生产条件，提高耕地排灌能力，减轻农民的劳动强度改善农户的生产生活条件；四是优化资源配置，提高光能利用率和土地利用率，充分利用农业先进技术，加速项目区农业产业结构调整，促进项目区经济发展，社会稳定和社会文明，为乡村振兴打下良好基础；五是促进项目区科技成果的大力推广应用，大幅提高项目区人民群众的环保意识、科技文化水平和综合素质。</t>
  </si>
  <si>
    <t>方勋</t>
  </si>
  <si>
    <t>县委组织部</t>
  </si>
  <si>
    <t>项目所在村委会</t>
  </si>
  <si>
    <t>2025年小街街道小街社区柿花园组人居环境整治项目</t>
  </si>
  <si>
    <t>污水沟槽开挖13220m,余方弃置330m³，DN300钢带增强波纹管1320m,DE110入户PVC污水管1100m，C25混凝土路面(200mm)2620㎡，埋地式污水处理池1座，其他相关附属设施等</t>
  </si>
  <si>
    <t>2025年小街街道小街社区柿花园组民族团结示范项目（人居环境整治）</t>
  </si>
  <si>
    <t>甸中镇甸中社区</t>
  </si>
  <si>
    <t>雨来救村</t>
  </si>
  <si>
    <t>2025年小街街道雨来救片区烤烟特色产业帮扶项目（灌溉工程）</t>
  </si>
  <si>
    <t>管网工程总长7.592㎞，其中钢管2.30㎞，塑料管5.292㎞，其他相关附属设施建设等</t>
  </si>
  <si>
    <t>有效解决因今年的旱灾，造成人畜饮水困难、生产用水不足的问题。同时在项目建设完成后，能通过收取水费等措施，落实云南省水价改革政策，保障工程的长久运行，产生良好的社会、经济效益。通过“投、融、建、管、营”一体化，有效整合存量资产,助推降本增效，充分发挥优质资源作用，做到用水有保证、总量能控制、高效节水，利用效率明显提高，促进产业发展、乡村振兴。</t>
  </si>
  <si>
    <t>2025年甸中镇甸中社区人居环境整治项目（新大街改造项目）</t>
  </si>
  <si>
    <t>对甸中社区新大街进行改造，管网铺设，道路硬化，相关附属设施建设等</t>
  </si>
  <si>
    <t>永昌社区、宝山村委会、由义社区、凤窝社区</t>
  </si>
  <si>
    <t>2025年峨山县旅居乡村建设项目</t>
  </si>
  <si>
    <t>推进乡村旅居发展的部署要求，满足人民群众多样化、多层次、多方面日益增长的美好生活需求为目标，顺应人民群众新期盼，聚集提高人民生活品质，围绕“有一种叫云南的生活”，推动乡村旅游高质量发展，助力乡村振兴。</t>
  </si>
  <si>
    <t>为深入贯彻党的二十届三中全会、落实省委、省政府关于推进乡村旅居发展的部署要求，满足人民群众多样化、多层次、多方面日益增长的美好生活需求为目标，顺应人民群众新期盼，聚集提高人民生活品质，围绕“有一种叫云南的生活”，推动乡村旅游高质量发展，助力乡村振兴。</t>
  </si>
  <si>
    <t>廖刚</t>
  </si>
  <si>
    <t>0877-4018176</t>
  </si>
  <si>
    <t>全县八个乡镇街道</t>
  </si>
  <si>
    <t>项目管理费—其他</t>
  </si>
  <si>
    <t>峨山县2025年“多规合一”实用性村庄规划修编经费</t>
  </si>
  <si>
    <t>峨山县八个乡镇街道涉及村的“多规合一”实用性村庄规划成果已经入库备案，但因人口增加、村庄发展、产业调整等导致部分规划成果与村庄发展方向不一致。为了更好地促进村庄发展，带动村民增收致富，需要对塔甸镇7个行政村的“多规合一”实用性村庄规划成果进行动态调整。</t>
  </si>
  <si>
    <t>市自然资源局</t>
  </si>
  <si>
    <t>因人口增加、村庄发展、产业调整等导致部分规划成果与村庄发展方向不一致。为了更好地促进村庄发展，带动村民增收致富，需要对塔甸镇7个行政村的“多规合一”实用性村庄规划成果进行动态调整。</t>
  </si>
  <si>
    <t>方奇</t>
  </si>
  <si>
    <t>县自然资源局</t>
  </si>
  <si>
    <t>峨山县2025年各乡镇（街道）庭院经济示范点建设项目</t>
  </si>
  <si>
    <t>对各乡镇街道脱贫户和监测劳动力家庭，符合条件的进行庭院经济到户帮扶。计划每户不超过3000补助预留</t>
  </si>
  <si>
    <t>购买到户的产业发展到户补助类产品，发放至建档户各自进行饲养，进一步稳固脱贫攻坚成果。</t>
  </si>
  <si>
    <t>张文华</t>
  </si>
  <si>
    <t>受益户管理</t>
  </si>
  <si>
    <t>峨山县2025年雨露计划全年补助项目</t>
  </si>
  <si>
    <t>按照往年补助情况进行预留2024年春秋两个学期雨露计划补助资金，按照每人每学期1500、2000、2500元进行预留补助。</t>
  </si>
  <si>
    <t>市农业农村局、市教体局</t>
  </si>
  <si>
    <t>通过对脱贫及检测家庭的学生进行补助情况进行每人每学期1500、2000、2500元补助。减轻一部分因学带来的脱贫家庭生活负担，让脱贫家庭学生通过中高职就学毕业后促进就业能力。</t>
  </si>
  <si>
    <t>县农业农村局、教体局</t>
  </si>
  <si>
    <t>不形成资产</t>
  </si>
  <si>
    <t>峨山县2025年小额信贷贴息补助项目</t>
  </si>
  <si>
    <t>按照往年贴息情况预留4个贴息金额200万元。</t>
  </si>
  <si>
    <t>全额贴息进行贷款补贴，促进脱贫家庭产业发展，拓宽增收途径。</t>
  </si>
  <si>
    <t>峨山县2025年衔接资金省外务工交通补贴项目</t>
  </si>
  <si>
    <t>按照往年省外务工补助情况预留600人务工补贴，每人按照1000元补助标准进行预留。</t>
  </si>
  <si>
    <t>市人力资源社会保障局</t>
  </si>
  <si>
    <t>按照省外务工补助每人1000元补助，为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</si>
  <si>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t>陈怡含</t>
  </si>
  <si>
    <t>县人社局</t>
  </si>
  <si>
    <t>峨山县2025年衔接资金省内市外务工交通补贴项目</t>
  </si>
  <si>
    <t>按照往年省内市外务工补助政策及情况预留700人务工补贴，每人按照500元补助标准进行预留。</t>
  </si>
  <si>
    <t>峨山县2025年全年衔接资金公益性岗位开发项目</t>
  </si>
  <si>
    <t>按照往年情况预留全年720个岗位每人每月1000元工资进行测算，预留360万元。</t>
  </si>
  <si>
    <t>通过开发衔接资金公益性岗位，增加无法外出务工的脱贫家庭增加增收渠道，减轻部分生活压力。</t>
  </si>
  <si>
    <t>峨山县2025年脱贫劳动力就业培训及输送比亚迪公司就业项目</t>
  </si>
  <si>
    <t>按照2023年培训情况，每人补助预计2800元最终补助与人社部门最终审核通过人数为准，预留2024年就业培训补助1500人，每人1500元。</t>
  </si>
  <si>
    <t>通过标准化培训，确保有劳动力的零就业家庭动态清零，并推动转移就业劳动力从简单重复型、低收入行业向技能型、合理薪酬行业转移，从临时短期务工岗位向长期稳定务工岗位转移，帮助转移就业劳动力实现稳岗增收。最终达到提升劳动力技能增收一批</t>
  </si>
  <si>
    <t>峨山县2025年生产奖补项目</t>
  </si>
  <si>
    <t>根据联农带农等方式，对产业致富带头人及项目等进行生产奖补</t>
  </si>
  <si>
    <t>从生产奖补、联农带农效益方面进行政策性奖补</t>
  </si>
  <si>
    <t>项目类型汇总表</t>
  </si>
  <si>
    <t>带动农户发展生产增产增收—产品代销</t>
  </si>
  <si>
    <t>带动农户发展生产增产增收—托养托管</t>
  </si>
  <si>
    <t>吸纳农村劳动力稳定就业增收—结对帮扶</t>
  </si>
  <si>
    <t>吸纳农村劳动力稳定就业增收—股权合作</t>
  </si>
  <si>
    <t>吸纳农村劳动力稳定就业增收—助养帮销</t>
  </si>
  <si>
    <t>促进农户共享资产收益增收—入股经营获取收益及分红</t>
  </si>
  <si>
    <t>促进农户共享资产收益增收—房屋租赁获得租金</t>
  </si>
  <si>
    <t>利益联结方式</t>
  </si>
  <si>
    <t>订单合同</t>
  </si>
  <si>
    <t>股份合作</t>
  </si>
  <si>
    <t>流转聘用</t>
  </si>
  <si>
    <t>服务协作</t>
  </si>
  <si>
    <t>农村闲置宅基地（闲置农房）盘活利用</t>
  </si>
  <si>
    <t>农户（村集体）直接入股经营</t>
  </si>
  <si>
    <t>担保型联结</t>
  </si>
  <si>
    <t>“市场式”联结</t>
  </si>
  <si>
    <t>“托管式”联结</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</si>
</sst>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_);[Red]\(0.0000\)"/>
    <numFmt numFmtId="178" formatCode="0_ "/>
    <numFmt numFmtId="179" formatCode="0.00_);[Red]\(0.00\)"/>
  </numFmts>
  <fonts count="68">
    <font>
      <sz val="11"/>
      <color theme="1"/>
      <name val="宋体"/>
      <charset val="134"/>
      <scheme val="minor"/>
    </font>
    <font>
      <b/>
      <sz val="16"/>
      <color theme="1"/>
      <name val="宋体"/>
      <charset val="134"/>
      <scheme val="minor"/>
    </font>
    <font>
      <b/>
      <sz val="11"/>
      <color theme="1"/>
      <name val="宋体"/>
      <charset val="134"/>
      <scheme val="minor"/>
    </font>
    <font>
      <sz val="10.5"/>
      <color rgb="FF666666"/>
      <name val="宋体"/>
      <charset val="134"/>
    </font>
    <font>
      <b/>
      <sz val="20"/>
      <color theme="1"/>
      <name val="宋体"/>
      <charset val="134"/>
      <scheme val="minor"/>
    </font>
    <font>
      <b/>
      <sz val="11"/>
      <color theme="1"/>
      <name val="方正仿宋_GB2312"/>
      <charset val="134"/>
    </font>
    <font>
      <sz val="11"/>
      <color theme="1"/>
      <name val="方正仿宋_GB2312"/>
      <charset val="134"/>
    </font>
    <font>
      <sz val="10"/>
      <name val="方正仿宋_GB2312"/>
      <charset val="134"/>
    </font>
    <font>
      <sz val="9"/>
      <name val="方正小标宋_GBK"/>
      <charset val="134"/>
    </font>
    <font>
      <b/>
      <sz val="12"/>
      <name val="方正仿宋_GBK"/>
      <charset val="134"/>
    </font>
    <font>
      <b/>
      <sz val="9"/>
      <name val="方正仿宋_GBK"/>
      <charset val="134"/>
    </font>
    <font>
      <sz val="10"/>
      <name val="方正仿宋_GBK"/>
      <charset val="134"/>
    </font>
    <font>
      <sz val="9"/>
      <name val="方正仿宋_GBK"/>
      <charset val="134"/>
    </font>
    <font>
      <sz val="12"/>
      <name val="方正仿宋_GBK"/>
      <charset val="134"/>
    </font>
    <font>
      <sz val="24"/>
      <name val="方正小标宋_GBK"/>
      <charset val="134"/>
    </font>
    <font>
      <b/>
      <sz val="11"/>
      <name val="方正仿宋_GBK"/>
      <charset val="134"/>
    </font>
    <font>
      <sz val="10"/>
      <name val="Times New Roman"/>
      <charset val="134"/>
    </font>
    <font>
      <b/>
      <sz val="12"/>
      <name val="Times New Roman"/>
      <charset val="134"/>
    </font>
    <font>
      <b/>
      <sz val="10"/>
      <name val="方正仿宋_GBK"/>
      <charset val="134"/>
    </font>
    <font>
      <sz val="10"/>
      <name val="方正仿宋_GBK"/>
      <charset val="0"/>
    </font>
    <font>
      <sz val="10"/>
      <color theme="1"/>
      <name val="方正仿宋_GB2312"/>
      <charset val="134"/>
    </font>
    <font>
      <sz val="16"/>
      <color theme="1"/>
      <name val="宋体"/>
      <charset val="134"/>
    </font>
    <font>
      <sz val="11"/>
      <color theme="1"/>
      <name val="宋体"/>
      <charset val="134"/>
    </font>
    <font>
      <sz val="18"/>
      <color theme="1"/>
      <name val="方正仿宋_GB2312"/>
      <charset val="134"/>
    </font>
    <font>
      <sz val="10"/>
      <color rgb="FF000000"/>
      <name val="方正仿宋_GB2312"/>
      <charset val="134"/>
    </font>
    <font>
      <b/>
      <sz val="12"/>
      <name val="方正楷体_GBK"/>
      <charset val="134"/>
    </font>
    <font>
      <b/>
      <sz val="14"/>
      <name val="方正楷体_GBK"/>
      <charset val="134"/>
    </font>
    <font>
      <b/>
      <sz val="14"/>
      <name val="方正仿宋_GB2312"/>
      <charset val="134"/>
    </font>
    <font>
      <u/>
      <sz val="23"/>
      <color rgb="FF000000"/>
      <name val="宋体"/>
      <charset val="134"/>
    </font>
    <font>
      <sz val="23"/>
      <color rgb="FF000000"/>
      <name val="宋体"/>
      <charset val="134"/>
    </font>
    <font>
      <sz val="10.5"/>
      <color rgb="FF000000"/>
      <name val="Arial"/>
      <charset val="134"/>
    </font>
    <font>
      <b/>
      <sz val="12"/>
      <color rgb="FF000000"/>
      <name val="方正仿宋_GBK"/>
      <charset val="134"/>
    </font>
    <font>
      <b/>
      <sz val="11"/>
      <color rgb="FF000000"/>
      <name val="方正仿宋_GBK"/>
      <charset val="134"/>
    </font>
    <font>
      <b/>
      <sz val="14"/>
      <color rgb="FF000000"/>
      <name val="方正仿宋_GBK"/>
      <charset val="134"/>
    </font>
    <font>
      <sz val="10.5"/>
      <color rgb="FF000000"/>
      <name val="方正仿宋_GBK"/>
      <charset val="134"/>
    </font>
    <font>
      <b/>
      <sz val="10.5"/>
      <color rgb="FF000000"/>
      <name val="方正仿宋_GBK"/>
      <charset val="134"/>
    </font>
    <font>
      <sz val="11"/>
      <color theme="1"/>
      <name val="方正仿宋_GBK"/>
      <charset val="134"/>
    </font>
    <font>
      <b/>
      <sz val="26"/>
      <color theme="1"/>
      <name val="方正仿宋_GB2312"/>
      <charset val="134"/>
    </font>
    <font>
      <b/>
      <sz val="16"/>
      <color theme="1"/>
      <name val="方正楷体_GBK"/>
      <charset val="134"/>
    </font>
    <font>
      <sz val="12"/>
      <color theme="1"/>
      <name val="方正楷体_GBK"/>
      <charset val="134"/>
    </font>
    <font>
      <sz val="20"/>
      <color theme="1"/>
      <name val="方正楷体_GBK"/>
      <charset val="134"/>
    </font>
    <font>
      <sz val="18"/>
      <color theme="1"/>
      <name val="方正小标宋_GBK"/>
      <charset val="134"/>
    </font>
    <font>
      <sz val="11"/>
      <color theme="1"/>
      <name val="方正小标宋_GBK"/>
      <charset val="134"/>
    </font>
    <font>
      <sz val="14"/>
      <color theme="1"/>
      <name val="黑体"/>
      <charset val="134"/>
    </font>
    <font>
      <sz val="10"/>
      <name val="Arial"/>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宋体"/>
      <charset val="134"/>
    </font>
    <font>
      <vertAlign val="superscript"/>
      <sz val="10"/>
      <name val="方正仿宋_GBK"/>
      <charset val="134"/>
    </font>
    <font>
      <b/>
      <u/>
      <sz val="12"/>
      <color rgb="FF000000"/>
      <name val="方正仿宋_GBK"/>
      <charset val="134"/>
    </font>
    <font>
      <b/>
      <u/>
      <sz val="11"/>
      <color rgb="FF000000"/>
      <name val="方正仿宋_GBK"/>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45" fillId="3" borderId="0" applyNumberFormat="0" applyBorder="0" applyAlignment="0" applyProtection="0">
      <alignment vertical="center"/>
    </xf>
    <xf numFmtId="0" fontId="46"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5" fillId="5" borderId="0" applyNumberFormat="0" applyBorder="0" applyAlignment="0" applyProtection="0">
      <alignment vertical="center"/>
    </xf>
    <xf numFmtId="0" fontId="47" fillId="6" borderId="0" applyNumberFormat="0" applyBorder="0" applyAlignment="0" applyProtection="0">
      <alignment vertical="center"/>
    </xf>
    <xf numFmtId="43" fontId="0" fillId="0" borderId="0" applyFont="0" applyFill="0" applyBorder="0" applyAlignment="0" applyProtection="0">
      <alignment vertical="center"/>
    </xf>
    <xf numFmtId="0" fontId="48" fillId="7" borderId="0" applyNumberFormat="0" applyBorder="0" applyAlignment="0" applyProtection="0">
      <alignment vertical="center"/>
    </xf>
    <xf numFmtId="0" fontId="49" fillId="0" borderId="0" applyNumberFormat="0" applyFill="0" applyBorder="0" applyAlignment="0" applyProtection="0">
      <alignment vertical="center"/>
    </xf>
    <xf numFmtId="9" fontId="0" fillId="0" borderId="0" applyFont="0" applyFill="0" applyBorder="0" applyAlignment="0" applyProtection="0">
      <alignment vertical="center"/>
    </xf>
    <xf numFmtId="0" fontId="50" fillId="0" borderId="0" applyNumberFormat="0" applyFill="0" applyBorder="0" applyAlignment="0" applyProtection="0">
      <alignment vertical="center"/>
    </xf>
    <xf numFmtId="0" fontId="0" fillId="8" borderId="17" applyNumberFormat="0" applyFont="0" applyAlignment="0" applyProtection="0">
      <alignment vertical="center"/>
    </xf>
    <xf numFmtId="0" fontId="48" fillId="9" borderId="0" applyNumberFormat="0" applyBorder="0" applyAlignment="0" applyProtection="0">
      <alignment vertical="center"/>
    </xf>
    <xf numFmtId="0" fontId="51"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18" applyNumberFormat="0" applyFill="0" applyAlignment="0" applyProtection="0">
      <alignment vertical="center"/>
    </xf>
    <xf numFmtId="0" fontId="56" fillId="0" borderId="18" applyNumberFormat="0" applyFill="0" applyAlignment="0" applyProtection="0">
      <alignment vertical="center"/>
    </xf>
    <xf numFmtId="0" fontId="48" fillId="10" borderId="0" applyNumberFormat="0" applyBorder="0" applyAlignment="0" applyProtection="0">
      <alignment vertical="center"/>
    </xf>
    <xf numFmtId="0" fontId="51" fillId="0" borderId="19" applyNumberFormat="0" applyFill="0" applyAlignment="0" applyProtection="0">
      <alignment vertical="center"/>
    </xf>
    <xf numFmtId="0" fontId="48" fillId="11" borderId="0" applyNumberFormat="0" applyBorder="0" applyAlignment="0" applyProtection="0">
      <alignment vertical="center"/>
    </xf>
    <xf numFmtId="0" fontId="57" fillId="12" borderId="20" applyNumberFormat="0" applyAlignment="0" applyProtection="0">
      <alignment vertical="center"/>
    </xf>
    <xf numFmtId="0" fontId="58" fillId="12" borderId="16" applyNumberFormat="0" applyAlignment="0" applyProtection="0">
      <alignment vertical="center"/>
    </xf>
    <xf numFmtId="0" fontId="59" fillId="13" borderId="21" applyNumberFormat="0" applyAlignment="0" applyProtection="0">
      <alignment vertical="center"/>
    </xf>
    <xf numFmtId="0" fontId="45" fillId="14" borderId="0" applyNumberFormat="0" applyBorder="0" applyAlignment="0" applyProtection="0">
      <alignment vertical="center"/>
    </xf>
    <xf numFmtId="0" fontId="48" fillId="15" borderId="0" applyNumberFormat="0" applyBorder="0" applyAlignment="0" applyProtection="0">
      <alignment vertical="center"/>
    </xf>
    <xf numFmtId="0" fontId="60" fillId="0" borderId="22" applyNumberFormat="0" applyFill="0" applyAlignment="0" applyProtection="0">
      <alignment vertical="center"/>
    </xf>
    <xf numFmtId="0" fontId="61" fillId="0" borderId="23" applyNumberFormat="0" applyFill="0" applyAlignment="0" applyProtection="0">
      <alignment vertical="center"/>
    </xf>
    <xf numFmtId="0" fontId="62" fillId="16" borderId="0" applyNumberFormat="0" applyBorder="0" applyAlignment="0" applyProtection="0">
      <alignment vertical="center"/>
    </xf>
    <xf numFmtId="0" fontId="63" fillId="17" borderId="0" applyNumberFormat="0" applyBorder="0" applyAlignment="0" applyProtection="0">
      <alignment vertical="center"/>
    </xf>
    <xf numFmtId="0" fontId="45" fillId="18" borderId="0" applyNumberFormat="0" applyBorder="0" applyAlignment="0" applyProtection="0">
      <alignment vertical="center"/>
    </xf>
    <xf numFmtId="0" fontId="48" fillId="19" borderId="0" applyNumberFormat="0" applyBorder="0" applyAlignment="0" applyProtection="0">
      <alignment vertical="center"/>
    </xf>
    <xf numFmtId="0" fontId="45" fillId="20" borderId="0" applyNumberFormat="0" applyBorder="0" applyAlignment="0" applyProtection="0">
      <alignment vertical="center"/>
    </xf>
    <xf numFmtId="0" fontId="45" fillId="21" borderId="0" applyNumberFormat="0" applyBorder="0" applyAlignment="0" applyProtection="0">
      <alignment vertical="center"/>
    </xf>
    <xf numFmtId="0" fontId="45" fillId="22" borderId="0" applyNumberFormat="0" applyBorder="0" applyAlignment="0" applyProtection="0">
      <alignment vertical="center"/>
    </xf>
    <xf numFmtId="0" fontId="45"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5" fillId="26" borderId="0" applyNumberFormat="0" applyBorder="0" applyAlignment="0" applyProtection="0">
      <alignment vertical="center"/>
    </xf>
    <xf numFmtId="0" fontId="45" fillId="27" borderId="0" applyNumberFormat="0" applyBorder="0" applyAlignment="0" applyProtection="0">
      <alignment vertical="center"/>
    </xf>
    <xf numFmtId="0" fontId="48" fillId="28" borderId="0" applyNumberFormat="0" applyBorder="0" applyAlignment="0" applyProtection="0">
      <alignment vertical="center"/>
    </xf>
    <xf numFmtId="0" fontId="45"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5" fillId="32" borderId="0" applyNumberFormat="0" applyBorder="0" applyAlignment="0" applyProtection="0">
      <alignment vertical="center"/>
    </xf>
    <xf numFmtId="0" fontId="48" fillId="33" borderId="0" applyNumberFormat="0" applyBorder="0" applyAlignment="0" applyProtection="0">
      <alignment vertical="center"/>
    </xf>
    <xf numFmtId="0" fontId="64" fillId="0" borderId="0"/>
    <xf numFmtId="0" fontId="0" fillId="0" borderId="0">
      <alignment vertical="center"/>
    </xf>
  </cellStyleXfs>
  <cellXfs count="212">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Fill="1" applyBorder="1" applyAlignment="1">
      <alignment vertical="center"/>
    </xf>
    <xf numFmtId="0" fontId="0" fillId="0" borderId="1" xfId="0"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0" borderId="1" xfId="0" applyFill="1" applyBorder="1">
      <alignment vertical="center"/>
    </xf>
    <xf numFmtId="0" fontId="5" fillId="0" borderId="0" xfId="0" applyFont="1">
      <alignment vertical="center"/>
    </xf>
    <xf numFmtId="0" fontId="6"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lignmen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Fill="1" applyBorder="1" applyAlignment="1">
      <alignment horizontal="left" vertical="center" wrapText="1"/>
    </xf>
    <xf numFmtId="177" fontId="8" fillId="0" borderId="0" xfId="0" applyNumberFormat="1" applyFont="1" applyFill="1" applyBorder="1" applyAlignment="1">
      <alignment vertical="center"/>
    </xf>
    <xf numFmtId="177" fontId="9" fillId="0" borderId="0" xfId="0" applyNumberFormat="1" applyFont="1" applyFill="1" applyBorder="1" applyAlignment="1">
      <alignment horizontal="left" vertical="center"/>
    </xf>
    <xf numFmtId="177" fontId="10" fillId="0" borderId="0" xfId="0" applyNumberFormat="1" applyFont="1" applyFill="1" applyBorder="1" applyAlignment="1">
      <alignment horizontal="center" vertical="center"/>
    </xf>
    <xf numFmtId="0" fontId="11" fillId="0" borderId="0" xfId="0" applyFont="1" applyFill="1" applyAlignment="1">
      <alignment vertical="center" wrapText="1"/>
    </xf>
    <xf numFmtId="0"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177" fontId="12" fillId="0" borderId="0" xfId="0" applyNumberFormat="1" applyFont="1" applyFill="1" applyBorder="1" applyAlignment="1">
      <alignment horizontal="left" vertical="center"/>
    </xf>
    <xf numFmtId="176" fontId="12" fillId="0" borderId="0" xfId="0" applyNumberFormat="1" applyFont="1" applyFill="1" applyBorder="1" applyAlignment="1">
      <alignment horizontal="left" vertical="center" wrapText="1"/>
    </xf>
    <xf numFmtId="176" fontId="12" fillId="0" borderId="0" xfId="0" applyNumberFormat="1" applyFont="1" applyFill="1" applyBorder="1" applyAlignment="1">
      <alignment horizontal="center" vertical="center"/>
    </xf>
    <xf numFmtId="178"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wrapText="1"/>
    </xf>
    <xf numFmtId="0" fontId="13" fillId="0" borderId="0" xfId="0" applyFont="1" applyFill="1" applyAlignment="1">
      <alignment vertical="center"/>
    </xf>
    <xf numFmtId="0" fontId="14" fillId="0" borderId="0" xfId="0" applyNumberFormat="1" applyFont="1" applyFill="1" applyAlignment="1">
      <alignment horizontal="center" vertical="center"/>
    </xf>
    <xf numFmtId="0" fontId="9" fillId="0" borderId="0" xfId="0" applyNumberFormat="1" applyFont="1" applyFill="1" applyAlignment="1">
      <alignment horizontal="left" vertical="center"/>
    </xf>
    <xf numFmtId="0" fontId="9" fillId="0" borderId="0" xfId="0" applyNumberFormat="1" applyFont="1" applyFill="1" applyAlignment="1">
      <alignment horizontal="center" vertical="center"/>
    </xf>
    <xf numFmtId="177" fontId="9" fillId="0" borderId="0" xfId="0" applyNumberFormat="1" applyFont="1" applyFill="1" applyAlignment="1">
      <alignment horizontal="left" vertical="center"/>
    </xf>
    <xf numFmtId="0" fontId="9" fillId="0" borderId="2" xfId="0" applyNumberFormat="1" applyFont="1" applyFill="1" applyBorder="1" applyAlignment="1">
      <alignment horizontal="center" vertical="center" wrapText="1"/>
    </xf>
    <xf numFmtId="0" fontId="9" fillId="0" borderId="3"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177" fontId="9" fillId="0" borderId="2"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wrapText="1"/>
    </xf>
    <xf numFmtId="0" fontId="9" fillId="0" borderId="6" xfId="0" applyNumberFormat="1" applyFont="1" applyFill="1" applyBorder="1" applyAlignment="1">
      <alignment horizontal="center" vertical="center" wrapText="1"/>
    </xf>
    <xf numFmtId="0" fontId="9" fillId="0" borderId="7"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wrapText="1"/>
    </xf>
    <xf numFmtId="0" fontId="9" fillId="0" borderId="8" xfId="0" applyNumberFormat="1" applyFont="1" applyFill="1" applyBorder="1" applyAlignment="1">
      <alignment horizontal="center" vertical="center" wrapText="1"/>
    </xf>
    <xf numFmtId="177" fontId="9" fillId="0" borderId="8" xfId="0" applyNumberFormat="1"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176" fontId="16"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178" fontId="11"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left" vertical="center" wrapText="1"/>
    </xf>
    <xf numFmtId="176" fontId="11" fillId="0" borderId="1" xfId="0" applyNumberFormat="1" applyFont="1" applyFill="1" applyBorder="1" applyAlignment="1">
      <alignment vertical="center" wrapText="1"/>
    </xf>
    <xf numFmtId="176" fontId="11" fillId="0" borderId="9" xfId="0" applyNumberFormat="1" applyFont="1" applyFill="1" applyBorder="1" applyAlignment="1">
      <alignment horizontal="center" vertical="center" wrapText="1"/>
    </xf>
    <xf numFmtId="176" fontId="11" fillId="0" borderId="10" xfId="0" applyNumberFormat="1" applyFont="1" applyFill="1" applyBorder="1" applyAlignment="1">
      <alignment horizontal="center" vertical="center" wrapText="1"/>
    </xf>
    <xf numFmtId="177" fontId="9" fillId="0" borderId="0" xfId="0" applyNumberFormat="1" applyFont="1" applyFill="1" applyAlignment="1">
      <alignment horizontal="right" vertical="center" wrapText="1"/>
    </xf>
    <xf numFmtId="178" fontId="9" fillId="0" borderId="0" xfId="0" applyNumberFormat="1" applyFont="1" applyFill="1" applyAlignment="1">
      <alignment horizontal="left" vertical="center"/>
    </xf>
    <xf numFmtId="176" fontId="9" fillId="0" borderId="2"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178" fontId="9" fillId="0" borderId="1" xfId="0" applyNumberFormat="1" applyFont="1" applyFill="1" applyBorder="1" applyAlignment="1">
      <alignment horizontal="center" vertical="center" wrapText="1"/>
    </xf>
    <xf numFmtId="176" fontId="9" fillId="0" borderId="5" xfId="0" applyNumberFormat="1" applyFont="1" applyFill="1" applyBorder="1" applyAlignment="1">
      <alignment horizontal="center" vertical="center" wrapText="1"/>
    </xf>
    <xf numFmtId="178" fontId="9" fillId="0" borderId="9" xfId="0" applyNumberFormat="1" applyFont="1" applyFill="1" applyBorder="1" applyAlignment="1">
      <alignment horizontal="center" vertical="center" wrapText="1"/>
    </xf>
    <xf numFmtId="178" fontId="9" fillId="0" borderId="10" xfId="0" applyNumberFormat="1" applyFont="1" applyFill="1" applyBorder="1" applyAlignment="1">
      <alignment horizontal="center" vertical="center" wrapText="1"/>
    </xf>
    <xf numFmtId="176" fontId="9" fillId="0" borderId="8" xfId="0" applyNumberFormat="1" applyFont="1" applyFill="1" applyBorder="1" applyAlignment="1">
      <alignment horizontal="center" vertical="center" wrapText="1"/>
    </xf>
    <xf numFmtId="176" fontId="17" fillId="0" borderId="8" xfId="0" applyNumberFormat="1" applyFont="1" applyFill="1" applyBorder="1" applyAlignment="1">
      <alignment horizontal="center" vertical="center" wrapText="1"/>
    </xf>
    <xf numFmtId="178" fontId="17" fillId="0" borderId="8"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8"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177" fontId="9" fillId="0" borderId="0" xfId="0" applyNumberFormat="1" applyFont="1" applyFill="1" applyAlignment="1">
      <alignment horizontal="left" vertical="center" wrapText="1"/>
    </xf>
    <xf numFmtId="17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179" fontId="9" fillId="0" borderId="8" xfId="0" applyNumberFormat="1" applyFont="1" applyFill="1" applyBorder="1" applyAlignment="1">
      <alignment horizontal="center" vertical="center" wrapText="1"/>
    </xf>
    <xf numFmtId="0" fontId="11" fillId="0" borderId="1" xfId="0" applyFont="1" applyFill="1" applyBorder="1" applyAlignment="1">
      <alignment horizontal="justify" vertical="center" indent="2"/>
    </xf>
    <xf numFmtId="0" fontId="11" fillId="0" borderId="1" xfId="0" applyFont="1" applyFill="1" applyBorder="1" applyAlignment="1">
      <alignment vertical="center" wrapText="1"/>
    </xf>
    <xf numFmtId="176" fontId="11" fillId="0" borderId="1" xfId="0" applyNumberFormat="1" applyFont="1" applyFill="1" applyBorder="1" applyAlignment="1">
      <alignment horizontal="justify" vertical="center" wrapText="1"/>
    </xf>
    <xf numFmtId="177" fontId="11" fillId="0" borderId="1" xfId="0" applyNumberFormat="1" applyFont="1" applyFill="1" applyBorder="1" applyAlignment="1">
      <alignment horizontal="center" vertical="center"/>
    </xf>
    <xf numFmtId="177" fontId="18" fillId="0" borderId="0"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20" fillId="0" borderId="0" xfId="0" applyFont="1" applyBorder="1" applyAlignment="1">
      <alignment vertical="top" wrapText="1"/>
    </xf>
    <xf numFmtId="0" fontId="21" fillId="0" borderId="0" xfId="0" applyFont="1" applyAlignment="1">
      <alignment horizontal="center" vertical="center"/>
    </xf>
    <xf numFmtId="0" fontId="22" fillId="0" borderId="0" xfId="0" applyFont="1" applyAlignment="1">
      <alignment horizontal="center" vertical="center"/>
    </xf>
    <xf numFmtId="0" fontId="20" fillId="0" borderId="1"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9" xfId="0" applyFont="1" applyBorder="1" applyAlignment="1">
      <alignment vertical="center" wrapText="1"/>
    </xf>
    <xf numFmtId="0" fontId="20" fillId="0" borderId="12" xfId="0" applyFont="1" applyBorder="1" applyAlignment="1">
      <alignment vertical="center" wrapText="1"/>
    </xf>
    <xf numFmtId="0" fontId="20" fillId="0" borderId="10" xfId="0" applyFont="1" applyBorder="1" applyAlignment="1">
      <alignment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 xfId="0" applyFont="1" applyBorder="1" applyAlignment="1">
      <alignment horizontal="left" vertical="top" wrapText="1"/>
    </xf>
    <xf numFmtId="0" fontId="20" fillId="0" borderId="9" xfId="0" applyFont="1" applyBorder="1" applyAlignment="1">
      <alignment horizontal="center" vertical="top" wrapText="1"/>
    </xf>
    <xf numFmtId="0" fontId="20" fillId="0" borderId="12" xfId="0" applyFont="1" applyBorder="1" applyAlignment="1">
      <alignment horizontal="center" vertical="top" wrapText="1"/>
    </xf>
    <xf numFmtId="0" fontId="20" fillId="0" borderId="10" xfId="0" applyFont="1" applyBorder="1" applyAlignment="1">
      <alignment horizontal="center" vertical="top"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0" fillId="0" borderId="8" xfId="0" applyFont="1" applyBorder="1" applyAlignment="1">
      <alignment horizontal="center" vertical="center" wrapText="1"/>
    </xf>
    <xf numFmtId="0" fontId="23" fillId="0" borderId="5" xfId="0" applyFont="1" applyBorder="1" applyAlignment="1">
      <alignment horizontal="center" vertical="top" wrapText="1"/>
    </xf>
    <xf numFmtId="0" fontId="20" fillId="0" borderId="2" xfId="0" applyFont="1" applyBorder="1" applyAlignment="1">
      <alignment horizontal="center" vertical="center" wrapText="1"/>
    </xf>
    <xf numFmtId="0" fontId="20" fillId="0" borderId="1" xfId="0" applyFont="1" applyBorder="1" applyAlignment="1">
      <alignment horizontal="left" vertical="center" wrapText="1"/>
    </xf>
    <xf numFmtId="0" fontId="20" fillId="0" borderId="5" xfId="0" applyFont="1" applyBorder="1" applyAlignment="1">
      <alignment horizontal="center" vertical="center" wrapText="1"/>
    </xf>
    <xf numFmtId="0" fontId="23" fillId="0" borderId="8" xfId="0" applyFont="1" applyBorder="1" applyAlignment="1">
      <alignment horizontal="center" vertical="top" wrapText="1"/>
    </xf>
    <xf numFmtId="0" fontId="24" fillId="0" borderId="0" xfId="0" applyFont="1" applyAlignment="1">
      <alignment horizontal="left" vertical="center"/>
    </xf>
    <xf numFmtId="0" fontId="20" fillId="0" borderId="1" xfId="0" applyFont="1" applyBorder="1" applyAlignment="1">
      <alignment horizontal="center" vertical="top" wrapText="1"/>
    </xf>
    <xf numFmtId="176" fontId="0" fillId="0" borderId="0" xfId="0" applyNumberFormat="1">
      <alignment vertical="center"/>
    </xf>
    <xf numFmtId="0" fontId="25" fillId="0" borderId="1" xfId="0" applyNumberFormat="1" applyFont="1" applyFill="1" applyBorder="1" applyAlignment="1">
      <alignment horizontal="center" vertical="center" wrapText="1"/>
    </xf>
    <xf numFmtId="176" fontId="25" fillId="0" borderId="1" xfId="0" applyNumberFormat="1" applyFont="1" applyFill="1" applyBorder="1" applyAlignment="1">
      <alignment horizontal="center" vertical="center" wrapText="1"/>
    </xf>
    <xf numFmtId="176" fontId="25" fillId="0" borderId="2" xfId="0" applyNumberFormat="1" applyFont="1" applyFill="1" applyBorder="1" applyAlignment="1">
      <alignment horizontal="center" vertical="center" wrapText="1"/>
    </xf>
    <xf numFmtId="0" fontId="26" fillId="0" borderId="8" xfId="0" applyNumberFormat="1" applyFont="1" applyFill="1" applyBorder="1" applyAlignment="1">
      <alignment horizontal="center" vertical="center" wrapText="1"/>
    </xf>
    <xf numFmtId="0" fontId="26" fillId="2" borderId="8"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6" fillId="2"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2"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27" fillId="2" borderId="1" xfId="0" applyNumberFormat="1" applyFont="1" applyFill="1" applyBorder="1" applyAlignment="1">
      <alignment horizontal="center" vertical="center"/>
    </xf>
    <xf numFmtId="0" fontId="26" fillId="0" borderId="1" xfId="0" applyNumberFormat="1" applyFont="1" applyFill="1" applyBorder="1" applyAlignment="1">
      <alignment horizontal="center" vertical="center"/>
    </xf>
    <xf numFmtId="176" fontId="25" fillId="0" borderId="1" xfId="0" applyNumberFormat="1" applyFont="1" applyFill="1" applyBorder="1" applyAlignment="1">
      <alignment horizontal="center" vertical="center"/>
    </xf>
    <xf numFmtId="176" fontId="0" fillId="0" borderId="1" xfId="0" applyNumberFormat="1" applyBorder="1">
      <alignment vertical="center"/>
    </xf>
    <xf numFmtId="176" fontId="0" fillId="0" borderId="1" xfId="0" applyNumberFormat="1" applyFill="1" applyBorder="1">
      <alignment vertical="center"/>
    </xf>
    <xf numFmtId="0" fontId="2" fillId="0" borderId="1" xfId="0" applyFont="1" applyBorder="1" applyAlignment="1">
      <alignment horizontal="center" vertical="center" wrapText="1"/>
    </xf>
    <xf numFmtId="176" fontId="2" fillId="0" borderId="1" xfId="0" applyNumberFormat="1"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2" xfId="0" applyBorder="1" applyAlignment="1">
      <alignment horizontal="center" vertical="center"/>
    </xf>
    <xf numFmtId="176" fontId="25" fillId="0" borderId="4" xfId="0" applyNumberFormat="1" applyFont="1" applyFill="1" applyBorder="1" applyAlignment="1">
      <alignment horizontal="center" vertical="center" wrapText="1"/>
    </xf>
    <xf numFmtId="0" fontId="7" fillId="0" borderId="9" xfId="0" applyFont="1" applyFill="1" applyBorder="1" applyAlignment="1">
      <alignment horizontal="left" vertical="center" wrapText="1"/>
    </xf>
    <xf numFmtId="0" fontId="0" fillId="0" borderId="8" xfId="0" applyBorder="1" applyAlignment="1">
      <alignment horizontal="center" vertical="center"/>
    </xf>
    <xf numFmtId="0" fontId="0" fillId="0" borderId="9" xfId="0" applyBorder="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0" xfId="0" applyFont="1" applyAlignment="1">
      <alignment horizontal="left" vertical="center"/>
    </xf>
    <xf numFmtId="0" fontId="31" fillId="0" borderId="1" xfId="0" applyFont="1" applyBorder="1" applyAlignment="1">
      <alignment horizontal="left"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2" xfId="0" applyFont="1" applyBorder="1" applyAlignment="1">
      <alignment horizontal="center" vertical="center" wrapText="1"/>
    </xf>
    <xf numFmtId="57" fontId="31" fillId="0" borderId="1" xfId="0" applyNumberFormat="1" applyFont="1" applyBorder="1" applyAlignment="1">
      <alignment horizontal="center" vertical="center" wrapText="1"/>
    </xf>
    <xf numFmtId="0" fontId="31" fillId="0" borderId="9" xfId="0" applyFont="1" applyBorder="1" applyAlignment="1">
      <alignment horizontal="left" vertical="center" wrapText="1"/>
    </xf>
    <xf numFmtId="0" fontId="31" fillId="0" borderId="10" xfId="0" applyFont="1" applyBorder="1" applyAlignment="1">
      <alignment horizontal="left" vertical="center" wrapText="1"/>
    </xf>
    <xf numFmtId="0" fontId="31" fillId="0" borderId="12" xfId="0" applyFont="1" applyBorder="1" applyAlignment="1">
      <alignment horizontal="left" vertical="center" wrapText="1"/>
    </xf>
    <xf numFmtId="0" fontId="32" fillId="0" borderId="1" xfId="0" applyFont="1" applyBorder="1" applyAlignment="1">
      <alignment horizontal="left" vertical="center" wrapText="1"/>
    </xf>
    <xf numFmtId="0" fontId="32" fillId="0" borderId="3" xfId="0" applyFont="1" applyBorder="1" applyAlignment="1">
      <alignment horizontal="center" vertical="center" wrapText="1"/>
    </xf>
    <xf numFmtId="0" fontId="32" fillId="0" borderId="4"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1" xfId="0" applyFont="1" applyBorder="1" applyAlignment="1">
      <alignment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4" xfId="0" applyFont="1" applyBorder="1" applyAlignment="1">
      <alignment horizontal="center" vertical="center" wrapText="1"/>
    </xf>
    <xf numFmtId="0" fontId="35" fillId="0" borderId="11" xfId="0" applyFont="1" applyBorder="1" applyAlignment="1">
      <alignment horizontal="center" vertical="center" wrapText="1"/>
    </xf>
    <xf numFmtId="0" fontId="35" fillId="0" borderId="13"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3"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7"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7" xfId="0" applyFont="1" applyBorder="1" applyAlignment="1">
      <alignment horizontal="center" vertical="center" wrapText="1"/>
    </xf>
    <xf numFmtId="0" fontId="37" fillId="0" borderId="0" xfId="0" applyFont="1" applyAlignment="1">
      <alignment horizontal="center" vertical="center"/>
    </xf>
    <xf numFmtId="0" fontId="38" fillId="0" borderId="1" xfId="0" applyFont="1" applyBorder="1" applyAlignment="1">
      <alignment horizontal="center" vertical="center" wrapText="1"/>
    </xf>
    <xf numFmtId="0" fontId="38" fillId="0" borderId="2" xfId="0" applyFont="1" applyBorder="1" applyAlignment="1">
      <alignment horizontal="center" vertical="center"/>
    </xf>
    <xf numFmtId="0" fontId="38" fillId="0" borderId="1" xfId="0" applyFont="1" applyBorder="1" applyAlignment="1">
      <alignment horizontal="center" vertical="center"/>
    </xf>
    <xf numFmtId="0" fontId="38" fillId="0" borderId="9" xfId="0" applyFont="1" applyBorder="1" applyAlignment="1">
      <alignment horizontal="center" vertical="center" wrapText="1"/>
    </xf>
    <xf numFmtId="0" fontId="38" fillId="0" borderId="12" xfId="0" applyFont="1" applyBorder="1" applyAlignment="1">
      <alignment horizontal="center" vertical="center" wrapText="1"/>
    </xf>
    <xf numFmtId="0" fontId="38" fillId="0" borderId="10" xfId="0" applyFont="1" applyBorder="1" applyAlignment="1">
      <alignment horizontal="center" vertical="center" wrapText="1"/>
    </xf>
    <xf numFmtId="0" fontId="38" fillId="0" borderId="5" xfId="0" applyFont="1" applyBorder="1" applyAlignment="1">
      <alignment horizontal="center" vertical="center"/>
    </xf>
    <xf numFmtId="0" fontId="39" fillId="0" borderId="1" xfId="0" applyFont="1" applyBorder="1" applyAlignment="1">
      <alignment horizontal="left" vertical="center" wrapText="1"/>
    </xf>
    <xf numFmtId="0" fontId="40" fillId="0" borderId="2" xfId="0" applyFont="1" applyBorder="1" applyAlignment="1">
      <alignment horizontal="center" vertical="center"/>
    </xf>
    <xf numFmtId="0" fontId="39" fillId="0" borderId="1" xfId="0" applyFont="1" applyBorder="1" applyAlignment="1">
      <alignment horizontal="left" vertical="center"/>
    </xf>
    <xf numFmtId="0" fontId="40" fillId="0" borderId="5" xfId="0" applyFont="1" applyBorder="1" applyAlignment="1">
      <alignment horizontal="center" vertical="center"/>
    </xf>
    <xf numFmtId="0" fontId="40" fillId="0" borderId="8" xfId="0" applyFont="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38" fillId="0" borderId="9" xfId="0" applyFont="1" applyBorder="1" applyAlignment="1">
      <alignment horizontal="center" vertical="center"/>
    </xf>
    <xf numFmtId="0" fontId="38" fillId="0" borderId="12" xfId="0" applyFont="1" applyBorder="1" applyAlignment="1">
      <alignment horizontal="center" vertical="center"/>
    </xf>
    <xf numFmtId="0" fontId="38" fillId="0" borderId="10" xfId="0" applyFont="1" applyBorder="1" applyAlignment="1">
      <alignment horizontal="center" vertical="center"/>
    </xf>
    <xf numFmtId="0" fontId="0" fillId="0" borderId="0" xfId="0" applyFont="1" applyAlignment="1">
      <alignment vertical="center" wrapText="1"/>
    </xf>
    <xf numFmtId="0" fontId="0" fillId="0" borderId="0" xfId="0" applyAlignment="1">
      <alignment horizontal="center" vertical="center" wrapText="1"/>
    </xf>
    <xf numFmtId="0" fontId="41" fillId="0" borderId="0" xfId="0" applyFont="1" applyAlignment="1">
      <alignment horizontal="center" vertical="center" wrapText="1"/>
    </xf>
    <xf numFmtId="0" fontId="0"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1" xfId="0" applyFont="1" applyBorder="1" applyAlignment="1">
      <alignment horizontal="left" vertical="center" wrapText="1"/>
    </xf>
    <xf numFmtId="0" fontId="0"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44" fillId="0" borderId="0" xfId="0" applyFont="1" applyFill="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2"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F3:H79"/>
  <sheetViews>
    <sheetView workbookViewId="0">
      <selection activeCell="AX15" sqref="AX15"/>
    </sheetView>
  </sheetViews>
  <sheetFormatPr defaultColWidth="8.89166666666667" defaultRowHeight="13.5" outlineLevelCol="7"/>
  <cols>
    <col min="6" max="6" width="49.5583333333333" customWidth="1"/>
    <col min="7" max="7" width="13.8916666666667" customWidth="1"/>
  </cols>
  <sheetData>
    <row r="3" spans="6:8">
      <c r="F3" s="211" t="s">
        <v>0</v>
      </c>
      <c r="G3" t="s">
        <v>1</v>
      </c>
      <c r="H3" t="s">
        <v>2</v>
      </c>
    </row>
    <row r="4" spans="6:8">
      <c r="F4" s="211" t="s">
        <v>3</v>
      </c>
      <c r="G4" t="s">
        <v>4</v>
      </c>
      <c r="H4" t="s">
        <v>5</v>
      </c>
    </row>
    <row r="5" spans="6:6">
      <c r="F5" s="211" t="s">
        <v>6</v>
      </c>
    </row>
    <row r="6" spans="6:6">
      <c r="F6" s="211" t="s">
        <v>7</v>
      </c>
    </row>
    <row r="7" spans="6:6">
      <c r="F7" s="211" t="s">
        <v>8</v>
      </c>
    </row>
    <row r="8" spans="6:6">
      <c r="F8" s="211" t="s">
        <v>9</v>
      </c>
    </row>
    <row r="9" spans="6:6">
      <c r="F9" s="211" t="s">
        <v>10</v>
      </c>
    </row>
    <row r="10" spans="6:6">
      <c r="F10" s="211" t="s">
        <v>11</v>
      </c>
    </row>
    <row r="11" spans="6:6">
      <c r="F11" s="211" t="s">
        <v>12</v>
      </c>
    </row>
    <row r="12" spans="6:6">
      <c r="F12" s="211" t="s">
        <v>13</v>
      </c>
    </row>
    <row r="13" spans="6:6">
      <c r="F13" s="211" t="s">
        <v>14</v>
      </c>
    </row>
    <row r="14" spans="6:6">
      <c r="F14" s="211" t="s">
        <v>15</v>
      </c>
    </row>
    <row r="15" spans="6:6">
      <c r="F15" s="211" t="s">
        <v>16</v>
      </c>
    </row>
    <row r="16" spans="6:6">
      <c r="F16" s="211" t="s">
        <v>17</v>
      </c>
    </row>
    <row r="17" spans="6:6">
      <c r="F17" s="211" t="s">
        <v>18</v>
      </c>
    </row>
    <row r="18" spans="6:6">
      <c r="F18" s="211" t="s">
        <v>19</v>
      </c>
    </row>
    <row r="19" spans="6:6">
      <c r="F19" s="211" t="s">
        <v>20</v>
      </c>
    </row>
    <row r="20" spans="6:6">
      <c r="F20" s="211" t="s">
        <v>21</v>
      </c>
    </row>
    <row r="21" spans="6:6">
      <c r="F21" s="211" t="s">
        <v>22</v>
      </c>
    </row>
    <row r="22" spans="6:6">
      <c r="F22" s="211" t="s">
        <v>23</v>
      </c>
    </row>
    <row r="23" spans="6:6">
      <c r="F23" s="211" t="s">
        <v>24</v>
      </c>
    </row>
    <row r="24" spans="6:6">
      <c r="F24" s="211" t="s">
        <v>25</v>
      </c>
    </row>
    <row r="25" spans="6:6">
      <c r="F25" s="211" t="s">
        <v>26</v>
      </c>
    </row>
    <row r="26" spans="6:6">
      <c r="F26" s="211" t="s">
        <v>27</v>
      </c>
    </row>
    <row r="27" spans="6:6">
      <c r="F27" s="211" t="s">
        <v>28</v>
      </c>
    </row>
    <row r="28" spans="6:6">
      <c r="F28" s="211" t="s">
        <v>29</v>
      </c>
    </row>
    <row r="29" spans="6:6">
      <c r="F29" s="211" t="s">
        <v>30</v>
      </c>
    </row>
    <row r="30" spans="6:6">
      <c r="F30" s="211" t="s">
        <v>31</v>
      </c>
    </row>
    <row r="31" spans="6:6">
      <c r="F31" s="211" t="s">
        <v>32</v>
      </c>
    </row>
    <row r="32" spans="6:6">
      <c r="F32" s="211" t="s">
        <v>33</v>
      </c>
    </row>
    <row r="33" spans="6:6">
      <c r="F33" s="211" t="s">
        <v>34</v>
      </c>
    </row>
    <row r="34" spans="6:6">
      <c r="F34" s="211" t="s">
        <v>35</v>
      </c>
    </row>
    <row r="35" spans="6:6">
      <c r="F35" s="211" t="s">
        <v>36</v>
      </c>
    </row>
    <row r="36" spans="6:6">
      <c r="F36" s="211" t="s">
        <v>37</v>
      </c>
    </row>
    <row r="37" spans="6:6">
      <c r="F37" s="211" t="s">
        <v>38</v>
      </c>
    </row>
    <row r="38" spans="6:6">
      <c r="F38" s="211" t="s">
        <v>39</v>
      </c>
    </row>
    <row r="39" spans="6:6">
      <c r="F39" s="211" t="s">
        <v>40</v>
      </c>
    </row>
    <row r="40" spans="6:6">
      <c r="F40" s="211" t="s">
        <v>41</v>
      </c>
    </row>
    <row r="41" spans="6:6">
      <c r="F41" s="211" t="s">
        <v>42</v>
      </c>
    </row>
    <row r="42" spans="6:6">
      <c r="F42" s="211" t="s">
        <v>43</v>
      </c>
    </row>
    <row r="43" spans="6:6">
      <c r="F43" s="211" t="s">
        <v>44</v>
      </c>
    </row>
    <row r="44" spans="6:6">
      <c r="F44" s="211" t="s">
        <v>45</v>
      </c>
    </row>
    <row r="45" spans="6:6">
      <c r="F45" s="211" t="s">
        <v>46</v>
      </c>
    </row>
    <row r="46" spans="6:6">
      <c r="F46" s="211" t="s">
        <v>47</v>
      </c>
    </row>
    <row r="47" spans="6:6">
      <c r="F47" s="211" t="s">
        <v>48</v>
      </c>
    </row>
    <row r="48" spans="6:6">
      <c r="F48" s="211" t="s">
        <v>49</v>
      </c>
    </row>
    <row r="49" spans="6:6">
      <c r="F49" s="211" t="s">
        <v>50</v>
      </c>
    </row>
    <row r="50" spans="6:6">
      <c r="F50" s="211" t="s">
        <v>51</v>
      </c>
    </row>
    <row r="51" spans="6:6">
      <c r="F51" s="211" t="s">
        <v>52</v>
      </c>
    </row>
    <row r="52" spans="6:6">
      <c r="F52" s="211" t="s">
        <v>53</v>
      </c>
    </row>
    <row r="53" spans="6:6">
      <c r="F53" s="211" t="s">
        <v>54</v>
      </c>
    </row>
    <row r="54" spans="6:6">
      <c r="F54" s="211" t="s">
        <v>55</v>
      </c>
    </row>
    <row r="55" spans="6:6">
      <c r="F55" s="211" t="s">
        <v>56</v>
      </c>
    </row>
    <row r="56" spans="6:6">
      <c r="F56" s="211" t="s">
        <v>57</v>
      </c>
    </row>
    <row r="57" spans="6:6">
      <c r="F57" s="211" t="s">
        <v>58</v>
      </c>
    </row>
    <row r="58" spans="6:6">
      <c r="F58" s="211" t="s">
        <v>59</v>
      </c>
    </row>
    <row r="59" spans="6:6">
      <c r="F59" s="211" t="s">
        <v>60</v>
      </c>
    </row>
    <row r="60" spans="6:6">
      <c r="F60" s="211" t="s">
        <v>61</v>
      </c>
    </row>
    <row r="61" spans="6:6">
      <c r="F61" s="211" t="s">
        <v>62</v>
      </c>
    </row>
    <row r="62" spans="6:6">
      <c r="F62" s="211" t="s">
        <v>63</v>
      </c>
    </row>
    <row r="63" spans="6:6">
      <c r="F63" s="211" t="s">
        <v>64</v>
      </c>
    </row>
    <row r="64" spans="6:6">
      <c r="F64" s="211" t="s">
        <v>65</v>
      </c>
    </row>
    <row r="65" spans="6:6">
      <c r="F65" s="211" t="s">
        <v>66</v>
      </c>
    </row>
    <row r="66" spans="6:6">
      <c r="F66" s="211" t="s">
        <v>67</v>
      </c>
    </row>
    <row r="67" spans="6:6">
      <c r="F67" s="211" t="s">
        <v>68</v>
      </c>
    </row>
    <row r="68" spans="6:6">
      <c r="F68" s="211" t="s">
        <v>69</v>
      </c>
    </row>
    <row r="69" spans="6:6">
      <c r="F69" s="211" t="s">
        <v>70</v>
      </c>
    </row>
    <row r="70" spans="6:6">
      <c r="F70" s="211" t="s">
        <v>71</v>
      </c>
    </row>
    <row r="71" spans="6:6">
      <c r="F71" s="211" t="s">
        <v>72</v>
      </c>
    </row>
    <row r="72" spans="6:6">
      <c r="F72" s="211" t="s">
        <v>73</v>
      </c>
    </row>
    <row r="73" spans="6:6">
      <c r="F73" s="211" t="s">
        <v>74</v>
      </c>
    </row>
    <row r="74" spans="6:6">
      <c r="F74" s="211" t="s">
        <v>75</v>
      </c>
    </row>
    <row r="75" spans="6:6">
      <c r="F75" s="211" t="s">
        <v>76</v>
      </c>
    </row>
    <row r="76" spans="6:6">
      <c r="F76" s="211" t="s">
        <v>77</v>
      </c>
    </row>
    <row r="77" spans="6:6">
      <c r="F77" s="211" t="s">
        <v>78</v>
      </c>
    </row>
    <row r="78" spans="6:6">
      <c r="F78" s="211" t="s">
        <v>79</v>
      </c>
    </row>
    <row r="79" spans="6:6">
      <c r="F79" s="211" t="s">
        <v>80</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C19"/>
  <sheetViews>
    <sheetView workbookViewId="0">
      <selection activeCell="AX15" sqref="AX15"/>
    </sheetView>
  </sheetViews>
  <sheetFormatPr defaultColWidth="8.89166666666667" defaultRowHeight="13.5" outlineLevelCol="2"/>
  <cols>
    <col min="1" max="1" width="8.89166666666667" style="6"/>
    <col min="2" max="2" width="50" customWidth="1"/>
  </cols>
  <sheetData>
    <row r="1" spans="1:3">
      <c r="A1" s="7" t="s">
        <v>184</v>
      </c>
      <c r="B1" s="7"/>
      <c r="C1" s="7"/>
    </row>
    <row r="2" spans="1:3">
      <c r="A2" s="7"/>
      <c r="B2" s="7"/>
      <c r="C2" s="7"/>
    </row>
    <row r="3" ht="2" customHeight="1" spans="1:3">
      <c r="A3" s="7"/>
      <c r="B3" s="7"/>
      <c r="C3" s="7"/>
    </row>
    <row r="4" hidden="1" spans="1:3">
      <c r="A4" s="7"/>
      <c r="B4" s="7"/>
      <c r="C4" s="7"/>
    </row>
    <row r="5" ht="26" customHeight="1" spans="1:3">
      <c r="A5" s="2" t="s">
        <v>83</v>
      </c>
      <c r="B5" s="2" t="s">
        <v>184</v>
      </c>
      <c r="C5" s="2" t="s">
        <v>85</v>
      </c>
    </row>
    <row r="6" ht="26" customHeight="1" spans="1:3">
      <c r="A6" s="3">
        <v>1</v>
      </c>
      <c r="B6" s="5" t="s">
        <v>364</v>
      </c>
      <c r="C6" s="5"/>
    </row>
    <row r="7" ht="26" customHeight="1" spans="1:3">
      <c r="A7" s="3">
        <v>2</v>
      </c>
      <c r="B7" s="5" t="s">
        <v>344</v>
      </c>
      <c r="C7" s="5"/>
    </row>
    <row r="8" ht="26" customHeight="1" spans="1:3">
      <c r="A8" s="3">
        <v>3</v>
      </c>
      <c r="B8" s="8" t="s">
        <v>638</v>
      </c>
      <c r="C8" s="5"/>
    </row>
    <row r="9" ht="26" customHeight="1" spans="1:3">
      <c r="A9" s="3">
        <v>4</v>
      </c>
      <c r="B9" s="8" t="s">
        <v>639</v>
      </c>
      <c r="C9" s="5"/>
    </row>
    <row r="10" ht="26" customHeight="1" spans="1:3">
      <c r="A10" s="3">
        <v>5</v>
      </c>
      <c r="B10" s="8" t="s">
        <v>318</v>
      </c>
      <c r="C10" s="5"/>
    </row>
    <row r="11" ht="26" customHeight="1" spans="1:3">
      <c r="A11" s="3">
        <v>6</v>
      </c>
      <c r="B11" s="8" t="s">
        <v>640</v>
      </c>
      <c r="C11" s="5"/>
    </row>
    <row r="12" ht="26" customHeight="1" spans="1:3">
      <c r="A12" s="3">
        <v>7</v>
      </c>
      <c r="B12" s="8" t="s">
        <v>358</v>
      </c>
      <c r="C12" s="5"/>
    </row>
    <row r="13" ht="26" customHeight="1" spans="1:3">
      <c r="A13" s="3">
        <v>8</v>
      </c>
      <c r="B13" s="8" t="s">
        <v>641</v>
      </c>
      <c r="C13" s="5"/>
    </row>
    <row r="14" ht="26" customHeight="1" spans="1:3">
      <c r="A14" s="3">
        <v>9</v>
      </c>
      <c r="B14" s="8" t="s">
        <v>642</v>
      </c>
      <c r="C14" s="5"/>
    </row>
    <row r="15" ht="26" customHeight="1" spans="1:3">
      <c r="A15" s="3">
        <v>10</v>
      </c>
      <c r="B15" s="8" t="s">
        <v>559</v>
      </c>
      <c r="C15" s="5"/>
    </row>
    <row r="16" ht="26" customHeight="1" spans="1:3">
      <c r="A16" s="3">
        <v>11</v>
      </c>
      <c r="B16" s="8" t="s">
        <v>370</v>
      </c>
      <c r="C16" s="5"/>
    </row>
    <row r="17" ht="26" customHeight="1" spans="1:3">
      <c r="A17" s="3">
        <v>12</v>
      </c>
      <c r="B17" s="5" t="s">
        <v>643</v>
      </c>
      <c r="C17" s="5"/>
    </row>
    <row r="18" ht="26" customHeight="1" spans="1:3">
      <c r="A18" s="3">
        <v>13</v>
      </c>
      <c r="B18" s="5" t="s">
        <v>644</v>
      </c>
      <c r="C18" s="5"/>
    </row>
    <row r="19" ht="26" customHeight="1" spans="1:3">
      <c r="A19" s="3">
        <v>14</v>
      </c>
      <c r="B19" s="5" t="s">
        <v>392</v>
      </c>
      <c r="C19" s="5"/>
    </row>
  </sheetData>
  <mergeCells count="1">
    <mergeCell ref="A1:C4"/>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C13"/>
  <sheetViews>
    <sheetView workbookViewId="0">
      <selection activeCell="AX15" sqref="AX15"/>
    </sheetView>
  </sheetViews>
  <sheetFormatPr defaultColWidth="8.89166666666667" defaultRowHeight="13.5" outlineLevelCol="2"/>
  <cols>
    <col min="2" max="2" width="39.4416666666667" customWidth="1"/>
  </cols>
  <sheetData>
    <row r="1" ht="30" customHeight="1" spans="1:3">
      <c r="A1" s="1" t="s">
        <v>645</v>
      </c>
      <c r="B1" s="1"/>
      <c r="C1" s="1"/>
    </row>
    <row r="2" ht="29" customHeight="1" spans="1:3">
      <c r="A2" s="2" t="s">
        <v>83</v>
      </c>
      <c r="B2" s="2" t="s">
        <v>645</v>
      </c>
      <c r="C2" s="2" t="s">
        <v>85</v>
      </c>
    </row>
    <row r="3" spans="1:3">
      <c r="A3" s="3">
        <v>1</v>
      </c>
      <c r="B3" s="4" t="s">
        <v>646</v>
      </c>
      <c r="C3" s="5"/>
    </row>
    <row r="4" spans="1:3">
      <c r="A4" s="3">
        <v>2</v>
      </c>
      <c r="B4" s="4" t="s">
        <v>647</v>
      </c>
      <c r="C4" s="5"/>
    </row>
    <row r="5" spans="1:3">
      <c r="A5" s="3">
        <v>3</v>
      </c>
      <c r="B5" s="4" t="s">
        <v>648</v>
      </c>
      <c r="C5" s="5"/>
    </row>
    <row r="6" spans="1:3">
      <c r="A6" s="3">
        <v>4</v>
      </c>
      <c r="B6" s="4" t="s">
        <v>405</v>
      </c>
      <c r="C6" s="5"/>
    </row>
    <row r="7" spans="1:3">
      <c r="A7" s="3">
        <v>5</v>
      </c>
      <c r="B7" s="4" t="s">
        <v>649</v>
      </c>
      <c r="C7" s="5"/>
    </row>
    <row r="8" spans="1:3">
      <c r="A8" s="3">
        <v>6</v>
      </c>
      <c r="B8" s="4" t="s">
        <v>650</v>
      </c>
      <c r="C8" s="5"/>
    </row>
    <row r="9" spans="1:3">
      <c r="A9" s="3">
        <v>7</v>
      </c>
      <c r="B9" s="4" t="s">
        <v>651</v>
      </c>
      <c r="C9" s="5"/>
    </row>
    <row r="10" spans="1:3">
      <c r="A10" s="3">
        <v>8</v>
      </c>
      <c r="B10" s="4" t="s">
        <v>652</v>
      </c>
      <c r="C10" s="5"/>
    </row>
    <row r="11" spans="1:3">
      <c r="A11" s="3">
        <v>9</v>
      </c>
      <c r="B11" s="4" t="s">
        <v>653</v>
      </c>
      <c r="C11" s="5"/>
    </row>
    <row r="12" spans="1:3">
      <c r="A12" s="3">
        <v>10</v>
      </c>
      <c r="B12" s="4" t="s">
        <v>654</v>
      </c>
      <c r="C12" s="5"/>
    </row>
    <row r="13" spans="1:3">
      <c r="A13" s="3">
        <v>11</v>
      </c>
      <c r="B13" s="4" t="s">
        <v>198</v>
      </c>
      <c r="C13" s="5"/>
    </row>
  </sheetData>
  <mergeCells count="1">
    <mergeCell ref="A1:C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50"/>
  <sheetViews>
    <sheetView topLeftCell="A37" workbookViewId="0">
      <selection activeCell="AX15" sqref="AX15"/>
    </sheetView>
  </sheetViews>
  <sheetFormatPr defaultColWidth="8.89166666666667" defaultRowHeight="13.5" outlineLevelCol="2"/>
  <cols>
    <col min="1" max="1" width="8.44166666666667" style="202" customWidth="1"/>
    <col min="2" max="2" width="58.6666666666667" style="196" customWidth="1"/>
    <col min="3" max="3" width="19.775" style="196" customWidth="1"/>
    <col min="4" max="16384" width="8.89166666666667" style="196"/>
  </cols>
  <sheetData>
    <row r="1" spans="1:1">
      <c r="A1" s="202" t="s">
        <v>81</v>
      </c>
    </row>
    <row r="2" ht="36" customHeight="1" spans="1:3">
      <c r="A2" s="203" t="s">
        <v>82</v>
      </c>
      <c r="B2" s="203"/>
      <c r="C2" s="203"/>
    </row>
    <row r="3" s="201" customFormat="1" ht="33" customHeight="1" spans="1:3">
      <c r="A3" s="204" t="s">
        <v>83</v>
      </c>
      <c r="B3" s="205" t="s">
        <v>84</v>
      </c>
      <c r="C3" s="205" t="s">
        <v>85</v>
      </c>
    </row>
    <row r="4" s="201" customFormat="1" ht="27" customHeight="1" spans="1:3">
      <c r="A4" s="206" t="s">
        <v>86</v>
      </c>
      <c r="B4" s="207"/>
      <c r="C4" s="207"/>
    </row>
    <row r="5" s="201" customFormat="1" ht="27" customHeight="1" spans="1:3">
      <c r="A5" s="204">
        <v>1</v>
      </c>
      <c r="B5" s="208" t="s">
        <v>87</v>
      </c>
      <c r="C5" s="207"/>
    </row>
    <row r="6" s="201" customFormat="1" ht="35" customHeight="1" spans="1:3">
      <c r="A6" s="204">
        <v>2</v>
      </c>
      <c r="B6" s="208" t="s">
        <v>88</v>
      </c>
      <c r="C6" s="208"/>
    </row>
    <row r="7" s="201" customFormat="1" ht="32" customHeight="1" spans="1:3">
      <c r="A7" s="204">
        <v>3</v>
      </c>
      <c r="B7" s="208" t="s">
        <v>89</v>
      </c>
      <c r="C7" s="208"/>
    </row>
    <row r="8" s="201" customFormat="1" ht="25" customHeight="1" spans="1:3">
      <c r="A8" s="204">
        <v>4</v>
      </c>
      <c r="B8" s="208" t="s">
        <v>90</v>
      </c>
      <c r="C8" s="208"/>
    </row>
    <row r="9" ht="25" customHeight="1" spans="1:3">
      <c r="A9" s="204">
        <v>5</v>
      </c>
      <c r="B9" s="209" t="s">
        <v>91</v>
      </c>
      <c r="C9" s="209"/>
    </row>
    <row r="10" ht="25" customHeight="1" spans="1:3">
      <c r="A10" s="204">
        <v>6</v>
      </c>
      <c r="B10" s="209" t="s">
        <v>92</v>
      </c>
      <c r="C10" s="210" t="s">
        <v>93</v>
      </c>
    </row>
    <row r="11" ht="25" customHeight="1" spans="1:3">
      <c r="A11" s="204">
        <v>7</v>
      </c>
      <c r="B11" s="209" t="s">
        <v>94</v>
      </c>
      <c r="C11" s="209"/>
    </row>
    <row r="12" ht="25" customHeight="1" spans="1:3">
      <c r="A12" s="204">
        <v>8</v>
      </c>
      <c r="B12" s="209" t="s">
        <v>95</v>
      </c>
      <c r="C12" s="209"/>
    </row>
    <row r="13" ht="26" customHeight="1" spans="1:3">
      <c r="A13" s="204">
        <v>9</v>
      </c>
      <c r="B13" s="209" t="s">
        <v>96</v>
      </c>
      <c r="C13" s="209"/>
    </row>
    <row r="14" ht="25" customHeight="1" spans="1:3">
      <c r="A14" s="210"/>
      <c r="B14" s="209" t="s">
        <v>97</v>
      </c>
      <c r="C14" s="209"/>
    </row>
    <row r="15" ht="25" customHeight="1" spans="1:3">
      <c r="A15" s="206" t="s">
        <v>98</v>
      </c>
      <c r="B15" s="207"/>
      <c r="C15" s="207"/>
    </row>
    <row r="16" ht="31" customHeight="1" spans="1:3">
      <c r="A16" s="210">
        <v>1</v>
      </c>
      <c r="B16" s="209" t="s">
        <v>99</v>
      </c>
      <c r="C16" s="209"/>
    </row>
    <row r="17" ht="31" customHeight="1" spans="1:3">
      <c r="A17" s="210">
        <v>2</v>
      </c>
      <c r="B17" s="209" t="s">
        <v>100</v>
      </c>
      <c r="C17" s="209"/>
    </row>
    <row r="18" ht="31" customHeight="1" spans="1:3">
      <c r="A18" s="210">
        <v>3</v>
      </c>
      <c r="B18" s="209" t="s">
        <v>101</v>
      </c>
      <c r="C18" s="209"/>
    </row>
    <row r="19" ht="31" customHeight="1" spans="1:3">
      <c r="A19" s="210">
        <v>4</v>
      </c>
      <c r="B19" s="209" t="s">
        <v>102</v>
      </c>
      <c r="C19" s="209"/>
    </row>
    <row r="20" ht="31" customHeight="1" spans="1:3">
      <c r="A20" s="210">
        <v>5</v>
      </c>
      <c r="B20" s="209" t="s">
        <v>103</v>
      </c>
      <c r="C20" s="209"/>
    </row>
    <row r="21" ht="31" customHeight="1" spans="1:3">
      <c r="A21" s="210">
        <v>6</v>
      </c>
      <c r="B21" s="209" t="s">
        <v>104</v>
      </c>
      <c r="C21" s="209"/>
    </row>
    <row r="22" ht="34" customHeight="1" spans="1:3">
      <c r="A22" s="210">
        <v>7</v>
      </c>
      <c r="B22" s="209" t="s">
        <v>105</v>
      </c>
      <c r="C22" s="209"/>
    </row>
    <row r="23" ht="34" customHeight="1" spans="1:3">
      <c r="A23" s="210">
        <v>8</v>
      </c>
      <c r="B23" s="209" t="s">
        <v>106</v>
      </c>
      <c r="C23" s="209"/>
    </row>
    <row r="24" ht="31" customHeight="1" spans="1:3">
      <c r="A24" s="210">
        <v>9</v>
      </c>
      <c r="B24" s="209" t="s">
        <v>107</v>
      </c>
      <c r="C24" s="209"/>
    </row>
    <row r="25" ht="31" customHeight="1" spans="1:3">
      <c r="A25" s="210">
        <v>10</v>
      </c>
      <c r="B25" s="209" t="s">
        <v>108</v>
      </c>
      <c r="C25" s="209"/>
    </row>
    <row r="26" ht="31" customHeight="1" spans="1:3">
      <c r="A26" s="210">
        <v>11</v>
      </c>
      <c r="B26" s="209" t="s">
        <v>95</v>
      </c>
      <c r="C26" s="209"/>
    </row>
    <row r="27" ht="28" customHeight="1" spans="1:3">
      <c r="A27" s="210">
        <v>12</v>
      </c>
      <c r="B27" s="209" t="s">
        <v>109</v>
      </c>
      <c r="C27" s="209"/>
    </row>
    <row r="28" ht="21" customHeight="1" spans="1:3">
      <c r="A28" s="210"/>
      <c r="B28" s="209" t="s">
        <v>97</v>
      </c>
      <c r="C28" s="209"/>
    </row>
    <row r="29" ht="26" customHeight="1" spans="1:3">
      <c r="A29" s="206" t="s">
        <v>110</v>
      </c>
      <c r="B29" s="207"/>
      <c r="C29" s="207"/>
    </row>
    <row r="30" ht="30" customHeight="1" spans="1:3">
      <c r="A30" s="210">
        <v>1</v>
      </c>
      <c r="B30" s="209" t="s">
        <v>111</v>
      </c>
      <c r="C30" s="209"/>
    </row>
    <row r="31" ht="30" customHeight="1" spans="1:3">
      <c r="A31" s="210">
        <v>2</v>
      </c>
      <c r="B31" s="209" t="s">
        <v>112</v>
      </c>
      <c r="C31" s="209"/>
    </row>
    <row r="32" ht="57" customHeight="1" spans="1:3">
      <c r="A32" s="210">
        <v>3</v>
      </c>
      <c r="B32" s="209" t="s">
        <v>113</v>
      </c>
      <c r="C32" s="209"/>
    </row>
    <row r="33" ht="43" customHeight="1" spans="1:3">
      <c r="A33" s="210">
        <v>4</v>
      </c>
      <c r="B33" s="209" t="s">
        <v>114</v>
      </c>
      <c r="C33" s="209"/>
    </row>
    <row r="34" ht="43" customHeight="1" spans="1:3">
      <c r="A34" s="210">
        <v>5</v>
      </c>
      <c r="B34" s="209" t="s">
        <v>115</v>
      </c>
      <c r="C34" s="209"/>
    </row>
    <row r="35" ht="28" customHeight="1" spans="1:3">
      <c r="A35" s="210">
        <v>6</v>
      </c>
      <c r="B35" s="209" t="s">
        <v>116</v>
      </c>
      <c r="C35" s="209"/>
    </row>
    <row r="36" ht="42" customHeight="1" spans="1:3">
      <c r="A36" s="210">
        <v>7</v>
      </c>
      <c r="B36" s="209" t="s">
        <v>117</v>
      </c>
      <c r="C36" s="209"/>
    </row>
    <row r="37" ht="26" customHeight="1" spans="1:3">
      <c r="A37" s="210">
        <v>8</v>
      </c>
      <c r="B37" s="209" t="s">
        <v>95</v>
      </c>
      <c r="C37" s="209"/>
    </row>
    <row r="38" ht="39" customHeight="1" spans="1:3">
      <c r="A38" s="210">
        <v>9</v>
      </c>
      <c r="B38" s="209" t="s">
        <v>118</v>
      </c>
      <c r="C38" s="209"/>
    </row>
    <row r="39" ht="26" customHeight="1" spans="1:3">
      <c r="A39" s="210">
        <v>10</v>
      </c>
      <c r="B39" s="209" t="s">
        <v>119</v>
      </c>
      <c r="C39" s="209"/>
    </row>
    <row r="40" ht="26" customHeight="1" spans="1:3">
      <c r="A40" s="210">
        <v>11</v>
      </c>
      <c r="B40" s="209" t="s">
        <v>120</v>
      </c>
      <c r="C40" s="209"/>
    </row>
    <row r="41" ht="26" customHeight="1" spans="1:3">
      <c r="A41" s="206" t="s">
        <v>121</v>
      </c>
      <c r="B41" s="207"/>
      <c r="C41" s="207"/>
    </row>
    <row r="42" ht="26" customHeight="1" spans="1:3">
      <c r="A42" s="210">
        <v>1</v>
      </c>
      <c r="B42" s="209" t="s">
        <v>122</v>
      </c>
      <c r="C42" s="209"/>
    </row>
    <row r="43" ht="52" customHeight="1" spans="1:3">
      <c r="A43" s="210">
        <v>2</v>
      </c>
      <c r="B43" s="209" t="s">
        <v>123</v>
      </c>
      <c r="C43" s="209"/>
    </row>
    <row r="44" ht="26" customHeight="1" spans="1:3">
      <c r="A44" s="210">
        <v>3</v>
      </c>
      <c r="B44" s="209" t="s">
        <v>124</v>
      </c>
      <c r="C44" s="209"/>
    </row>
    <row r="45" ht="26" customHeight="1" spans="1:3">
      <c r="A45" s="210">
        <v>4</v>
      </c>
      <c r="B45" s="209" t="s">
        <v>125</v>
      </c>
      <c r="C45" s="209"/>
    </row>
    <row r="46" ht="26" customHeight="1" spans="1:3">
      <c r="A46" s="210">
        <v>5</v>
      </c>
      <c r="B46" s="209" t="s">
        <v>95</v>
      </c>
      <c r="C46" s="209"/>
    </row>
    <row r="47" ht="33" customHeight="1" spans="1:3">
      <c r="A47" s="210">
        <v>6</v>
      </c>
      <c r="B47" s="209" t="s">
        <v>126</v>
      </c>
      <c r="C47" s="209"/>
    </row>
    <row r="48" ht="37" customHeight="1" spans="1:3">
      <c r="A48" s="210">
        <v>7</v>
      </c>
      <c r="B48" s="209" t="s">
        <v>127</v>
      </c>
      <c r="C48" s="209"/>
    </row>
    <row r="49" ht="26" customHeight="1" spans="1:3">
      <c r="A49" s="210">
        <v>8</v>
      </c>
      <c r="B49" s="209" t="s">
        <v>128</v>
      </c>
      <c r="C49" s="209"/>
    </row>
    <row r="50" ht="26" customHeight="1" spans="1:3">
      <c r="A50" s="210">
        <v>9</v>
      </c>
      <c r="B50" s="209" t="s">
        <v>129</v>
      </c>
      <c r="C50" s="209"/>
    </row>
  </sheetData>
  <mergeCells count="5">
    <mergeCell ref="A2:C2"/>
    <mergeCell ref="A4:C4"/>
    <mergeCell ref="A15:C15"/>
    <mergeCell ref="A29:C29"/>
    <mergeCell ref="A41:C41"/>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K13"/>
  <sheetViews>
    <sheetView zoomScale="85" zoomScaleNormal="85" topLeftCell="M1" workbookViewId="0">
      <selection activeCell="AX15" sqref="AX15"/>
    </sheetView>
  </sheetViews>
  <sheetFormatPr defaultColWidth="8.89166666666667" defaultRowHeight="13.5"/>
  <cols>
    <col min="1" max="1" width="7.5" customWidth="1"/>
    <col min="4" max="4" width="12.9166666666667" customWidth="1"/>
    <col min="11" max="11" width="11.8666666666667" customWidth="1"/>
  </cols>
  <sheetData>
    <row r="1" spans="13:13">
      <c r="M1" t="s">
        <v>130</v>
      </c>
    </row>
    <row r="2" spans="1:37">
      <c r="A2" s="183" t="s">
        <v>131</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row>
    <row r="3" spans="1:37">
      <c r="A3" s="183"/>
      <c r="B3" s="183"/>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row>
    <row r="4" spans="1:37">
      <c r="A4" s="183"/>
      <c r="B4" s="183"/>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row>
    <row r="5" spans="1:37">
      <c r="A5" s="183"/>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83"/>
    </row>
    <row r="6" s="1" customFormat="1" ht="42" customHeight="1" spans="1:37">
      <c r="A6" s="184" t="s">
        <v>132</v>
      </c>
      <c r="B6" s="184"/>
      <c r="C6" s="184"/>
      <c r="D6" s="184"/>
      <c r="E6" s="184"/>
      <c r="F6" s="185" t="s">
        <v>133</v>
      </c>
      <c r="G6" s="186" t="s">
        <v>134</v>
      </c>
      <c r="H6" s="186"/>
      <c r="I6" s="186"/>
      <c r="J6" s="186"/>
      <c r="K6" s="186"/>
      <c r="L6" s="185" t="s">
        <v>133</v>
      </c>
      <c r="M6" s="186" t="s">
        <v>135</v>
      </c>
      <c r="N6" s="186"/>
      <c r="O6" s="186"/>
      <c r="P6" s="186"/>
      <c r="Q6" s="186"/>
      <c r="R6" s="186"/>
      <c r="S6" s="185" t="s">
        <v>133</v>
      </c>
      <c r="T6" s="186" t="s">
        <v>136</v>
      </c>
      <c r="U6" s="186"/>
      <c r="V6" s="186"/>
      <c r="W6" s="186"/>
      <c r="X6" s="186"/>
      <c r="Y6" s="185" t="s">
        <v>133</v>
      </c>
      <c r="Z6" s="186" t="s">
        <v>137</v>
      </c>
      <c r="AA6" s="186"/>
      <c r="AB6" s="186"/>
      <c r="AC6" s="186"/>
      <c r="AD6" s="186"/>
      <c r="AE6" s="186"/>
      <c r="AF6" s="185" t="s">
        <v>133</v>
      </c>
      <c r="AG6" s="186" t="s">
        <v>138</v>
      </c>
      <c r="AH6" s="186"/>
      <c r="AI6" s="186"/>
      <c r="AJ6" s="186"/>
      <c r="AK6" s="186"/>
    </row>
    <row r="7" s="1" customFormat="1" ht="42" customHeight="1" spans="1:37">
      <c r="A7" s="187" t="s">
        <v>139</v>
      </c>
      <c r="B7" s="188"/>
      <c r="C7" s="188"/>
      <c r="D7" s="188"/>
      <c r="E7" s="189"/>
      <c r="F7" s="190"/>
      <c r="G7" s="187" t="s">
        <v>140</v>
      </c>
      <c r="H7" s="188"/>
      <c r="I7" s="188"/>
      <c r="J7" s="188"/>
      <c r="K7" s="189"/>
      <c r="L7" s="190"/>
      <c r="M7" s="198" t="s">
        <v>141</v>
      </c>
      <c r="N7" s="199"/>
      <c r="O7" s="199"/>
      <c r="P7" s="199"/>
      <c r="Q7" s="199"/>
      <c r="R7" s="200"/>
      <c r="S7" s="190"/>
      <c r="T7" s="198" t="s">
        <v>142</v>
      </c>
      <c r="U7" s="199"/>
      <c r="V7" s="199"/>
      <c r="W7" s="199"/>
      <c r="X7" s="200"/>
      <c r="Y7" s="190"/>
      <c r="Z7" s="198" t="s">
        <v>143</v>
      </c>
      <c r="AA7" s="199"/>
      <c r="AB7" s="199"/>
      <c r="AC7" s="199"/>
      <c r="AD7" s="199"/>
      <c r="AE7" s="200"/>
      <c r="AF7" s="190"/>
      <c r="AG7" s="198" t="s">
        <v>144</v>
      </c>
      <c r="AH7" s="199"/>
      <c r="AI7" s="199"/>
      <c r="AJ7" s="199"/>
      <c r="AK7" s="200"/>
    </row>
    <row r="8" ht="78" customHeight="1" spans="1:37">
      <c r="A8" s="191" t="s">
        <v>145</v>
      </c>
      <c r="B8" s="191"/>
      <c r="C8" s="191"/>
      <c r="D8" s="191"/>
      <c r="E8" s="191"/>
      <c r="F8" s="192" t="s">
        <v>133</v>
      </c>
      <c r="G8" s="191" t="s">
        <v>146</v>
      </c>
      <c r="H8" s="193"/>
      <c r="I8" s="193"/>
      <c r="J8" s="193"/>
      <c r="K8" s="193"/>
      <c r="L8" s="192" t="s">
        <v>133</v>
      </c>
      <c r="M8" s="191" t="s">
        <v>147</v>
      </c>
      <c r="N8" s="193"/>
      <c r="O8" s="193"/>
      <c r="P8" s="193"/>
      <c r="Q8" s="193"/>
      <c r="R8" s="193"/>
      <c r="S8" s="192" t="s">
        <v>133</v>
      </c>
      <c r="T8" s="191" t="s">
        <v>148</v>
      </c>
      <c r="U8" s="193"/>
      <c r="V8" s="193"/>
      <c r="W8" s="193"/>
      <c r="X8" s="193"/>
      <c r="Y8" s="192" t="s">
        <v>133</v>
      </c>
      <c r="Z8" s="191" t="s">
        <v>149</v>
      </c>
      <c r="AA8" s="193"/>
      <c r="AB8" s="193"/>
      <c r="AC8" s="193"/>
      <c r="AD8" s="193"/>
      <c r="AE8" s="193"/>
      <c r="AF8" s="192" t="s">
        <v>133</v>
      </c>
      <c r="AG8" s="191" t="s">
        <v>150</v>
      </c>
      <c r="AH8" s="193"/>
      <c r="AI8" s="193"/>
      <c r="AJ8" s="193"/>
      <c r="AK8" s="193"/>
    </row>
    <row r="9" ht="78" customHeight="1" spans="1:37">
      <c r="A9" s="191"/>
      <c r="B9" s="191"/>
      <c r="C9" s="191"/>
      <c r="D9" s="191"/>
      <c r="E9" s="191"/>
      <c r="F9" s="194"/>
      <c r="G9" s="193"/>
      <c r="H9" s="193"/>
      <c r="I9" s="193"/>
      <c r="J9" s="193"/>
      <c r="K9" s="193"/>
      <c r="L9" s="194"/>
      <c r="M9" s="193"/>
      <c r="N9" s="193"/>
      <c r="O9" s="193"/>
      <c r="P9" s="193"/>
      <c r="Q9" s="193"/>
      <c r="R9" s="193"/>
      <c r="S9" s="194"/>
      <c r="T9" s="193"/>
      <c r="U9" s="193"/>
      <c r="V9" s="193"/>
      <c r="W9" s="193"/>
      <c r="X9" s="193"/>
      <c r="Y9" s="194"/>
      <c r="Z9" s="193"/>
      <c r="AA9" s="193"/>
      <c r="AB9" s="193"/>
      <c r="AC9" s="193"/>
      <c r="AD9" s="193"/>
      <c r="AE9" s="193"/>
      <c r="AF9" s="194"/>
      <c r="AG9" s="193"/>
      <c r="AH9" s="193"/>
      <c r="AI9" s="193"/>
      <c r="AJ9" s="193"/>
      <c r="AK9" s="193"/>
    </row>
    <row r="10" ht="78" customHeight="1" spans="1:37">
      <c r="A10" s="191"/>
      <c r="B10" s="191"/>
      <c r="C10" s="191"/>
      <c r="D10" s="191"/>
      <c r="E10" s="191"/>
      <c r="F10" s="194"/>
      <c r="G10" s="193"/>
      <c r="H10" s="193"/>
      <c r="I10" s="193"/>
      <c r="J10" s="193"/>
      <c r="K10" s="193"/>
      <c r="L10" s="194"/>
      <c r="M10" s="193"/>
      <c r="N10" s="193"/>
      <c r="O10" s="193"/>
      <c r="P10" s="193"/>
      <c r="Q10" s="193"/>
      <c r="R10" s="193"/>
      <c r="S10" s="194"/>
      <c r="T10" s="193"/>
      <c r="U10" s="193"/>
      <c r="V10" s="193"/>
      <c r="W10" s="193"/>
      <c r="X10" s="193"/>
      <c r="Y10" s="194"/>
      <c r="Z10" s="193"/>
      <c r="AA10" s="193"/>
      <c r="AB10" s="193"/>
      <c r="AC10" s="193"/>
      <c r="AD10" s="193"/>
      <c r="AE10" s="193"/>
      <c r="AF10" s="194"/>
      <c r="AG10" s="193"/>
      <c r="AH10" s="193"/>
      <c r="AI10" s="193"/>
      <c r="AJ10" s="193"/>
      <c r="AK10" s="193"/>
    </row>
    <row r="11" ht="78" customHeight="1" spans="1:37">
      <c r="A11" s="191"/>
      <c r="B11" s="191"/>
      <c r="C11" s="191"/>
      <c r="D11" s="191"/>
      <c r="E11" s="191"/>
      <c r="F11" s="194"/>
      <c r="G11" s="193"/>
      <c r="H11" s="193"/>
      <c r="I11" s="193"/>
      <c r="J11" s="193"/>
      <c r="K11" s="193"/>
      <c r="L11" s="194"/>
      <c r="M11" s="193"/>
      <c r="N11" s="193"/>
      <c r="O11" s="193"/>
      <c r="P11" s="193"/>
      <c r="Q11" s="193"/>
      <c r="R11" s="193"/>
      <c r="S11" s="194"/>
      <c r="T11" s="193"/>
      <c r="U11" s="193"/>
      <c r="V11" s="193"/>
      <c r="W11" s="193"/>
      <c r="X11" s="193"/>
      <c r="Y11" s="194"/>
      <c r="Z11" s="193"/>
      <c r="AA11" s="193"/>
      <c r="AB11" s="193"/>
      <c r="AC11" s="193"/>
      <c r="AD11" s="193"/>
      <c r="AE11" s="193"/>
      <c r="AF11" s="194"/>
      <c r="AG11" s="193"/>
      <c r="AH11" s="193"/>
      <c r="AI11" s="193"/>
      <c r="AJ11" s="193"/>
      <c r="AK11" s="193"/>
    </row>
    <row r="12" ht="169" customHeight="1" spans="1:37">
      <c r="A12" s="191"/>
      <c r="B12" s="191"/>
      <c r="C12" s="191"/>
      <c r="D12" s="191"/>
      <c r="E12" s="191"/>
      <c r="F12" s="195"/>
      <c r="G12" s="193"/>
      <c r="H12" s="193"/>
      <c r="I12" s="193"/>
      <c r="J12" s="193"/>
      <c r="K12" s="193"/>
      <c r="L12" s="195"/>
      <c r="M12" s="193"/>
      <c r="N12" s="193"/>
      <c r="O12" s="193"/>
      <c r="P12" s="193"/>
      <c r="Q12" s="193"/>
      <c r="R12" s="193"/>
      <c r="S12" s="195"/>
      <c r="T12" s="193"/>
      <c r="U12" s="193"/>
      <c r="V12" s="193"/>
      <c r="W12" s="193"/>
      <c r="X12" s="193"/>
      <c r="Y12" s="195"/>
      <c r="Z12" s="193"/>
      <c r="AA12" s="193"/>
      <c r="AB12" s="193"/>
      <c r="AC12" s="193"/>
      <c r="AD12" s="193"/>
      <c r="AE12" s="193"/>
      <c r="AF12" s="195"/>
      <c r="AG12" s="193"/>
      <c r="AH12" s="193"/>
      <c r="AI12" s="193"/>
      <c r="AJ12" s="193"/>
      <c r="AK12" s="193"/>
    </row>
    <row r="13" ht="28" customHeight="1" spans="1:4">
      <c r="A13" s="196"/>
      <c r="B13" s="197"/>
      <c r="C13" s="196"/>
      <c r="D13" s="196"/>
    </row>
  </sheetData>
  <mergeCells count="29">
    <mergeCell ref="A6:E6"/>
    <mergeCell ref="G6:K6"/>
    <mergeCell ref="M6:R6"/>
    <mergeCell ref="T6:X6"/>
    <mergeCell ref="Z6:AE6"/>
    <mergeCell ref="AG6:AK6"/>
    <mergeCell ref="A7:E7"/>
    <mergeCell ref="G7:K7"/>
    <mergeCell ref="M7:R7"/>
    <mergeCell ref="T7:X7"/>
    <mergeCell ref="Z7:AE7"/>
    <mergeCell ref="AG7:AK7"/>
    <mergeCell ref="F6:F7"/>
    <mergeCell ref="F8:F12"/>
    <mergeCell ref="L6:L7"/>
    <mergeCell ref="L8:L12"/>
    <mergeCell ref="S6:S7"/>
    <mergeCell ref="S8:S12"/>
    <mergeCell ref="Y6:Y7"/>
    <mergeCell ref="Y8:Y12"/>
    <mergeCell ref="AF6:AF7"/>
    <mergeCell ref="AF8:AF12"/>
    <mergeCell ref="A2:AK5"/>
    <mergeCell ref="G8:K12"/>
    <mergeCell ref="AG8:AK12"/>
    <mergeCell ref="Z8:AE12"/>
    <mergeCell ref="T8:X12"/>
    <mergeCell ref="A8:E12"/>
    <mergeCell ref="M8:R1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G31"/>
  <sheetViews>
    <sheetView workbookViewId="0">
      <selection activeCell="AX15" sqref="AX15"/>
    </sheetView>
  </sheetViews>
  <sheetFormatPr defaultColWidth="9" defaultRowHeight="13.5" outlineLevelCol="6"/>
  <cols>
    <col min="1" max="1" width="15.1083333333333" customWidth="1"/>
    <col min="2" max="2" width="12.775" customWidth="1"/>
    <col min="4" max="4" width="11.775" customWidth="1"/>
    <col min="5" max="5" width="14.225" customWidth="1"/>
    <col min="6" max="6" width="16.225" customWidth="1"/>
    <col min="7" max="7" width="21.6666666666667" customWidth="1"/>
  </cols>
  <sheetData>
    <row r="1" ht="22" customHeight="1" spans="1:1">
      <c r="A1" t="s">
        <v>151</v>
      </c>
    </row>
    <row r="2" customFormat="1" ht="28.5" spans="1:7">
      <c r="A2" s="144" t="s">
        <v>152</v>
      </c>
      <c r="B2" s="145"/>
      <c r="C2" s="145"/>
      <c r="D2" s="145"/>
      <c r="E2" s="145"/>
      <c r="F2" s="145"/>
      <c r="G2" s="145"/>
    </row>
    <row r="3" customFormat="1" spans="1:1">
      <c r="A3" s="146" t="s">
        <v>153</v>
      </c>
    </row>
    <row r="4" ht="25" customHeight="1" spans="1:7">
      <c r="A4" s="147" t="s">
        <v>154</v>
      </c>
      <c r="B4" s="148"/>
      <c r="C4" s="149"/>
      <c r="D4" s="150" t="s">
        <v>155</v>
      </c>
      <c r="E4" s="150"/>
      <c r="F4" s="148"/>
      <c r="G4" s="149"/>
    </row>
    <row r="5" ht="25" customHeight="1" spans="1:7">
      <c r="A5" s="147" t="s">
        <v>156</v>
      </c>
      <c r="B5" s="148"/>
      <c r="C5" s="151"/>
      <c r="D5" s="151"/>
      <c r="E5" s="151"/>
      <c r="F5" s="151"/>
      <c r="G5" s="149"/>
    </row>
    <row r="6" s="6" customFormat="1" ht="25" customHeight="1" spans="1:7">
      <c r="A6" s="150" t="s">
        <v>157</v>
      </c>
      <c r="B6" s="150"/>
      <c r="C6" s="150" t="s">
        <v>158</v>
      </c>
      <c r="D6" s="150"/>
      <c r="E6" s="150"/>
      <c r="F6" s="150" t="s">
        <v>159</v>
      </c>
      <c r="G6" s="152"/>
    </row>
    <row r="7" ht="33" customHeight="1" spans="1:7">
      <c r="A7" s="147" t="s">
        <v>160</v>
      </c>
      <c r="B7" s="147"/>
      <c r="C7" s="147" t="s">
        <v>161</v>
      </c>
      <c r="D7" s="147"/>
      <c r="E7" s="147"/>
      <c r="F7" s="147" t="s">
        <v>162</v>
      </c>
      <c r="G7" s="147"/>
    </row>
    <row r="8" ht="25" customHeight="1" spans="1:7">
      <c r="A8" s="153" t="s">
        <v>163</v>
      </c>
      <c r="B8" s="154"/>
      <c r="C8" s="153" t="s">
        <v>164</v>
      </c>
      <c r="D8" s="155"/>
      <c r="E8" s="154"/>
      <c r="F8" s="148" t="s">
        <v>165</v>
      </c>
      <c r="G8" s="149"/>
    </row>
    <row r="9" ht="25" customHeight="1" spans="1:7">
      <c r="A9" s="147" t="s">
        <v>166</v>
      </c>
      <c r="B9" s="147"/>
      <c r="C9" s="147" t="s">
        <v>167</v>
      </c>
      <c r="D9" s="147"/>
      <c r="E9" s="147"/>
      <c r="F9" s="147" t="s">
        <v>168</v>
      </c>
      <c r="G9" s="147"/>
    </row>
    <row r="10" ht="25" customHeight="1" spans="1:7">
      <c r="A10" s="147" t="s">
        <v>169</v>
      </c>
      <c r="B10" s="147"/>
      <c r="C10" s="147"/>
      <c r="D10" s="147"/>
      <c r="E10" s="147" t="s">
        <v>170</v>
      </c>
      <c r="F10" s="147"/>
      <c r="G10" s="147"/>
    </row>
    <row r="11" ht="25" customHeight="1" spans="1:7">
      <c r="A11" s="147" t="s">
        <v>171</v>
      </c>
      <c r="B11" s="147"/>
      <c r="C11" s="147" t="s">
        <v>172</v>
      </c>
      <c r="D11" s="147"/>
      <c r="E11" s="147" t="s">
        <v>173</v>
      </c>
      <c r="F11" s="147"/>
      <c r="G11" s="147" t="s">
        <v>174</v>
      </c>
    </row>
    <row r="12" ht="25" customHeight="1" spans="1:7">
      <c r="A12" s="147" t="s">
        <v>175</v>
      </c>
      <c r="B12" s="147"/>
      <c r="C12" s="147" t="s">
        <v>176</v>
      </c>
      <c r="D12" s="147"/>
      <c r="E12" s="147" t="s">
        <v>177</v>
      </c>
      <c r="F12" s="147"/>
      <c r="G12" s="147" t="s">
        <v>178</v>
      </c>
    </row>
    <row r="13" ht="25" customHeight="1" spans="1:7">
      <c r="A13" s="156" t="s">
        <v>179</v>
      </c>
      <c r="B13" s="147"/>
      <c r="C13" s="153" t="s">
        <v>180</v>
      </c>
      <c r="D13" s="155"/>
      <c r="E13" s="155"/>
      <c r="F13" s="155"/>
      <c r="G13" s="154"/>
    </row>
    <row r="14" ht="25" customHeight="1" spans="1:7">
      <c r="A14" s="157" t="s">
        <v>181</v>
      </c>
      <c r="B14" s="158"/>
      <c r="C14" s="148"/>
      <c r="D14" s="151"/>
      <c r="E14" s="151"/>
      <c r="F14" s="151"/>
      <c r="G14" s="149"/>
    </row>
    <row r="15" ht="23" customHeight="1" spans="1:7">
      <c r="A15" s="159" t="s">
        <v>182</v>
      </c>
      <c r="B15" s="160"/>
      <c r="C15" s="150" t="s">
        <v>183</v>
      </c>
      <c r="D15" s="148"/>
      <c r="E15" s="149"/>
      <c r="F15" s="161" t="s">
        <v>184</v>
      </c>
      <c r="G15" s="121"/>
    </row>
    <row r="16" ht="22" customHeight="1" spans="1:7">
      <c r="A16" s="162"/>
      <c r="B16" s="163"/>
      <c r="C16" s="150" t="s">
        <v>183</v>
      </c>
      <c r="D16" s="148"/>
      <c r="E16" s="149"/>
      <c r="F16" s="161" t="s">
        <v>184</v>
      </c>
      <c r="G16" s="161"/>
    </row>
    <row r="17" ht="22" customHeight="1" spans="1:7">
      <c r="A17" s="164"/>
      <c r="B17" s="165"/>
      <c r="C17" s="150" t="s">
        <v>183</v>
      </c>
      <c r="D17" s="148"/>
      <c r="E17" s="149"/>
      <c r="F17" s="161" t="s">
        <v>184</v>
      </c>
      <c r="G17" s="161"/>
    </row>
    <row r="18" ht="27" customHeight="1" spans="1:7">
      <c r="A18" s="166" t="s">
        <v>185</v>
      </c>
      <c r="B18" s="166"/>
      <c r="C18" s="166"/>
      <c r="D18" s="166"/>
      <c r="E18" s="166"/>
      <c r="F18" s="166"/>
      <c r="G18" s="166"/>
    </row>
    <row r="19" ht="28" customHeight="1" spans="1:7">
      <c r="A19" s="159" t="s">
        <v>186</v>
      </c>
      <c r="B19" s="160"/>
      <c r="C19" s="167"/>
      <c r="D19" s="167"/>
      <c r="E19" s="167"/>
      <c r="F19" s="167"/>
      <c r="G19" s="167"/>
    </row>
    <row r="20" ht="28" customHeight="1" spans="1:7">
      <c r="A20" s="164"/>
      <c r="B20" s="165"/>
      <c r="C20" s="167"/>
      <c r="D20" s="167"/>
      <c r="E20" s="167"/>
      <c r="F20" s="167"/>
      <c r="G20" s="167"/>
    </row>
    <row r="21" ht="28" customHeight="1" spans="1:7">
      <c r="A21" s="159" t="s">
        <v>187</v>
      </c>
      <c r="B21" s="160"/>
      <c r="C21" s="167"/>
      <c r="D21" s="167"/>
      <c r="E21" s="167"/>
      <c r="F21" s="167"/>
      <c r="G21" s="167"/>
    </row>
    <row r="22" ht="28" customHeight="1" spans="1:7">
      <c r="A22" s="164"/>
      <c r="B22" s="165"/>
      <c r="C22" s="167"/>
      <c r="D22" s="167"/>
      <c r="E22" s="167"/>
      <c r="F22" s="167"/>
      <c r="G22" s="167"/>
    </row>
    <row r="23" ht="28" customHeight="1" spans="1:7">
      <c r="A23" s="159" t="s">
        <v>188</v>
      </c>
      <c r="B23" s="160"/>
      <c r="C23" s="167"/>
      <c r="D23" s="167"/>
      <c r="E23" s="167"/>
      <c r="F23" s="167"/>
      <c r="G23" s="167"/>
    </row>
    <row r="24" ht="28" customHeight="1" spans="1:7">
      <c r="A24" s="164"/>
      <c r="B24" s="165"/>
      <c r="C24" s="167"/>
      <c r="D24" s="167"/>
      <c r="E24" s="167"/>
      <c r="F24" s="167"/>
      <c r="G24" s="167"/>
    </row>
    <row r="25" ht="28" customHeight="1" spans="1:7">
      <c r="A25" s="159" t="s">
        <v>189</v>
      </c>
      <c r="B25" s="160"/>
      <c r="C25" s="167"/>
      <c r="D25" s="167"/>
      <c r="E25" s="167"/>
      <c r="F25" s="167"/>
      <c r="G25" s="167"/>
    </row>
    <row r="26" ht="28" customHeight="1" spans="1:7">
      <c r="A26" s="164"/>
      <c r="B26" s="165"/>
      <c r="C26" s="167"/>
      <c r="D26" s="167"/>
      <c r="E26" s="167"/>
      <c r="F26" s="167"/>
      <c r="G26" s="167"/>
    </row>
    <row r="27" ht="28" customHeight="1" spans="1:7">
      <c r="A27" s="159" t="s">
        <v>190</v>
      </c>
      <c r="B27" s="160"/>
      <c r="C27" s="167"/>
      <c r="D27" s="167"/>
      <c r="E27" s="167"/>
      <c r="F27" s="167"/>
      <c r="G27" s="167"/>
    </row>
    <row r="28" ht="28" customHeight="1" spans="1:7">
      <c r="A28" s="164"/>
      <c r="B28" s="165"/>
      <c r="C28" s="167"/>
      <c r="D28" s="167"/>
      <c r="E28" s="167"/>
      <c r="F28" s="167"/>
      <c r="G28" s="167"/>
    </row>
    <row r="29" ht="28" customHeight="1" spans="1:7">
      <c r="A29" s="168" t="s">
        <v>191</v>
      </c>
      <c r="B29" s="169"/>
      <c r="C29" s="170"/>
      <c r="D29" s="171"/>
      <c r="E29" s="171"/>
      <c r="F29" s="171"/>
      <c r="G29" s="172"/>
    </row>
    <row r="30" ht="28" customHeight="1" spans="1:7">
      <c r="A30" s="173"/>
      <c r="B30" s="174"/>
      <c r="C30" s="175"/>
      <c r="D30" s="176"/>
      <c r="E30" s="176"/>
      <c r="F30" s="176"/>
      <c r="G30" s="177"/>
    </row>
    <row r="31" ht="28" customHeight="1" spans="1:7">
      <c r="A31" s="178"/>
      <c r="B31" s="179"/>
      <c r="C31" s="180"/>
      <c r="D31" s="181"/>
      <c r="E31" s="181"/>
      <c r="F31" s="181"/>
      <c r="G31" s="182"/>
    </row>
  </sheetData>
  <mergeCells count="44">
    <mergeCell ref="A2:G2"/>
    <mergeCell ref="B4:C4"/>
    <mergeCell ref="D4:E4"/>
    <mergeCell ref="F4:G4"/>
    <mergeCell ref="B5:G5"/>
    <mergeCell ref="D6:E6"/>
    <mergeCell ref="A7:B7"/>
    <mergeCell ref="C7:E7"/>
    <mergeCell ref="F7:G7"/>
    <mergeCell ref="A8:B8"/>
    <mergeCell ref="C8:E8"/>
    <mergeCell ref="F8:G8"/>
    <mergeCell ref="A9:B9"/>
    <mergeCell ref="C9:E9"/>
    <mergeCell ref="F9:G9"/>
    <mergeCell ref="A10:D10"/>
    <mergeCell ref="E10:G10"/>
    <mergeCell ref="A11:B11"/>
    <mergeCell ref="C11:D11"/>
    <mergeCell ref="E11:F11"/>
    <mergeCell ref="A12:B12"/>
    <mergeCell ref="C12:D12"/>
    <mergeCell ref="E12:F12"/>
    <mergeCell ref="A13:B13"/>
    <mergeCell ref="C13:G13"/>
    <mergeCell ref="A14:B14"/>
    <mergeCell ref="C14:G14"/>
    <mergeCell ref="D15:E15"/>
    <mergeCell ref="D16:E16"/>
    <mergeCell ref="D17:E17"/>
    <mergeCell ref="A18:G18"/>
    <mergeCell ref="A21:B22"/>
    <mergeCell ref="A23:B24"/>
    <mergeCell ref="A25:B26"/>
    <mergeCell ref="A27:B28"/>
    <mergeCell ref="C21:G22"/>
    <mergeCell ref="C23:G24"/>
    <mergeCell ref="C25:G26"/>
    <mergeCell ref="C27:G28"/>
    <mergeCell ref="A19:B20"/>
    <mergeCell ref="C19:G20"/>
    <mergeCell ref="A15:B17"/>
    <mergeCell ref="A29:B31"/>
    <mergeCell ref="C29:G31"/>
  </mergeCells>
  <dataValidations count="1">
    <dataValidation type="list" allowBlank="1" showInputMessage="1" showErrorMessage="1" sqref="G15:G17">
      <formula1>联农带农方式!$B$6:$B$19</formula1>
    </dataValidation>
  </dataValidations>
  <pageMargins left="0.75" right="0.75" top="1" bottom="1" header="0.5" footer="0.5"/>
  <pageSetup paperSize="9" scale="87"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3:CX14"/>
  <sheetViews>
    <sheetView workbookViewId="0">
      <selection activeCell="H8" sqref="H8"/>
    </sheetView>
  </sheetViews>
  <sheetFormatPr defaultColWidth="8.89166666666667" defaultRowHeight="13.5"/>
  <cols>
    <col min="2" max="2" width="14.6666666666667" customWidth="1"/>
    <col min="4" max="5" width="11.775"/>
    <col min="7" max="7" width="9.66666666666667"/>
    <col min="8" max="8" width="11.775" customWidth="1"/>
    <col min="9" max="9" width="10.6666666666667" customWidth="1"/>
    <col min="10" max="10" width="8" style="119" customWidth="1"/>
    <col min="11" max="36" width="8.89166666666667" hidden="1" customWidth="1"/>
    <col min="37" max="37" width="8.89166666666667" customWidth="1"/>
    <col min="38" max="38" width="8.89166666666667" style="119" customWidth="1"/>
    <col min="39" max="48" width="8.89166666666667" hidden="1" customWidth="1"/>
    <col min="49" max="49" width="8.89166666666667" customWidth="1"/>
    <col min="50" max="50" width="8.89166666666667" style="119" customWidth="1"/>
    <col min="51" max="60" width="8.89166666666667" hidden="1" customWidth="1"/>
    <col min="61" max="61" width="8.89166666666667" customWidth="1"/>
    <col min="62" max="62" width="8.89166666666667" style="119" customWidth="1"/>
    <col min="63" max="65" width="8.89166666666667" hidden="1" customWidth="1"/>
    <col min="66" max="66" width="8.89166666666667" customWidth="1"/>
    <col min="67" max="67" width="8.89166666666667" style="119" customWidth="1"/>
    <col min="68" max="82" width="8.89166666666667" hidden="1" customWidth="1"/>
    <col min="83" max="83" width="9.66666666666667" hidden="1" customWidth="1"/>
    <col min="84" max="86" width="8.89166666666667" hidden="1" customWidth="1"/>
    <col min="87" max="87" width="8.89166666666667" customWidth="1"/>
    <col min="88" max="88" width="8.89166666666667" style="119" customWidth="1"/>
    <col min="89" max="93" width="8.89166666666667" hidden="1" customWidth="1"/>
    <col min="94" max="94" width="8.89166666666667" customWidth="1"/>
    <col min="95" max="95" width="8.89166666666667" style="119" customWidth="1"/>
    <col min="96" max="96" width="8.89166666666667" hidden="1" customWidth="1"/>
    <col min="97" max="98" width="8.89166666666667" customWidth="1"/>
    <col min="99" max="101" width="8.89166666666667" hidden="1" customWidth="1"/>
  </cols>
  <sheetData>
    <row r="3" ht="26" customHeight="1" spans="1:102">
      <c r="A3" s="120" t="s">
        <v>83</v>
      </c>
      <c r="B3" s="120" t="s">
        <v>192</v>
      </c>
      <c r="C3" s="3" t="s">
        <v>193</v>
      </c>
      <c r="D3" s="121" t="s">
        <v>194</v>
      </c>
      <c r="E3" s="121"/>
      <c r="F3" s="121"/>
      <c r="G3" s="121"/>
      <c r="H3" s="121"/>
      <c r="I3" s="132" t="s">
        <v>195</v>
      </c>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t="s">
        <v>196</v>
      </c>
      <c r="AL3" s="132"/>
      <c r="AM3" s="132"/>
      <c r="AN3" s="132"/>
      <c r="AO3" s="132"/>
      <c r="AP3" s="132"/>
      <c r="AQ3" s="132"/>
      <c r="AR3" s="132"/>
      <c r="AS3" s="132"/>
      <c r="AT3" s="132"/>
      <c r="AU3" s="132"/>
      <c r="AV3" s="132"/>
      <c r="AW3" s="132" t="s">
        <v>197</v>
      </c>
      <c r="AX3" s="132"/>
      <c r="AY3" s="132"/>
      <c r="AZ3" s="132"/>
      <c r="BA3" s="132"/>
      <c r="BB3" s="132"/>
      <c r="BC3" s="132"/>
      <c r="BD3" s="132"/>
      <c r="BE3" s="132"/>
      <c r="BF3" s="132"/>
      <c r="BG3" s="132"/>
      <c r="BH3" s="132"/>
      <c r="BI3" s="132" t="s">
        <v>198</v>
      </c>
      <c r="BJ3" s="132"/>
      <c r="BK3" s="132"/>
      <c r="BL3" s="132"/>
      <c r="BM3" s="132"/>
      <c r="BN3" s="132" t="s">
        <v>199</v>
      </c>
      <c r="BO3" s="132"/>
      <c r="BP3" s="132"/>
      <c r="BQ3" s="132"/>
      <c r="BR3" s="132"/>
      <c r="BS3" s="132"/>
      <c r="BT3" s="132"/>
      <c r="BU3" s="132"/>
      <c r="BV3" s="132"/>
      <c r="BW3" s="132"/>
      <c r="BX3" s="132"/>
      <c r="BY3" s="132"/>
      <c r="BZ3" s="132"/>
      <c r="CA3" s="132"/>
      <c r="CB3" s="132"/>
      <c r="CC3" s="132"/>
      <c r="CD3" s="132"/>
      <c r="CE3" s="132"/>
      <c r="CF3" s="132"/>
      <c r="CG3" s="132"/>
      <c r="CH3" s="132"/>
      <c r="CI3" s="135" t="s">
        <v>200</v>
      </c>
      <c r="CJ3" s="136"/>
      <c r="CK3" s="135"/>
      <c r="CL3" s="135"/>
      <c r="CM3" s="135"/>
      <c r="CN3" s="135"/>
      <c r="CO3" s="135"/>
      <c r="CP3" s="135" t="s">
        <v>201</v>
      </c>
      <c r="CQ3" s="136"/>
      <c r="CR3" s="135"/>
      <c r="CS3" s="137" t="s">
        <v>202</v>
      </c>
      <c r="CT3" s="138"/>
      <c r="CU3" s="138"/>
      <c r="CV3" s="138"/>
      <c r="CW3" s="138"/>
      <c r="CX3" s="139" t="s">
        <v>85</v>
      </c>
    </row>
    <row r="4" ht="67" customHeight="1" spans="1:102">
      <c r="A4" s="120"/>
      <c r="B4" s="120"/>
      <c r="C4" s="3"/>
      <c r="D4" s="122" t="s">
        <v>203</v>
      </c>
      <c r="E4" s="122" t="s">
        <v>204</v>
      </c>
      <c r="F4" s="122" t="s">
        <v>205</v>
      </c>
      <c r="G4" s="122" t="s">
        <v>206</v>
      </c>
      <c r="H4" s="122"/>
      <c r="I4" s="122" t="s">
        <v>207</v>
      </c>
      <c r="J4" s="122" t="s">
        <v>208</v>
      </c>
      <c r="K4" s="18" t="s">
        <v>0</v>
      </c>
      <c r="L4" s="18" t="s">
        <v>3</v>
      </c>
      <c r="M4" s="18" t="s">
        <v>6</v>
      </c>
      <c r="N4" s="18" t="s">
        <v>7</v>
      </c>
      <c r="O4" s="18" t="s">
        <v>8</v>
      </c>
      <c r="P4" s="18" t="s">
        <v>9</v>
      </c>
      <c r="Q4" s="18" t="s">
        <v>10</v>
      </c>
      <c r="R4" s="18" t="s">
        <v>11</v>
      </c>
      <c r="S4" s="18" t="s">
        <v>12</v>
      </c>
      <c r="T4" s="18" t="s">
        <v>13</v>
      </c>
      <c r="U4" s="18" t="s">
        <v>14</v>
      </c>
      <c r="V4" s="18" t="s">
        <v>15</v>
      </c>
      <c r="W4" s="18" t="s">
        <v>16</v>
      </c>
      <c r="X4" s="18" t="s">
        <v>17</v>
      </c>
      <c r="Y4" s="18" t="s">
        <v>18</v>
      </c>
      <c r="Z4" s="18" t="s">
        <v>19</v>
      </c>
      <c r="AA4" s="18" t="s">
        <v>20</v>
      </c>
      <c r="AB4" s="18" t="s">
        <v>21</v>
      </c>
      <c r="AC4" s="18" t="s">
        <v>22</v>
      </c>
      <c r="AD4" s="18" t="s">
        <v>23</v>
      </c>
      <c r="AE4" s="18" t="s">
        <v>24</v>
      </c>
      <c r="AF4" s="18" t="s">
        <v>25</v>
      </c>
      <c r="AG4" s="18" t="s">
        <v>26</v>
      </c>
      <c r="AH4" s="18" t="s">
        <v>27</v>
      </c>
      <c r="AI4" s="18" t="s">
        <v>28</v>
      </c>
      <c r="AJ4" s="18" t="s">
        <v>29</v>
      </c>
      <c r="AK4" s="121" t="s">
        <v>207</v>
      </c>
      <c r="AL4" s="121" t="s">
        <v>208</v>
      </c>
      <c r="AM4" s="18" t="s">
        <v>30</v>
      </c>
      <c r="AN4" s="18" t="s">
        <v>31</v>
      </c>
      <c r="AO4" s="18" t="s">
        <v>32</v>
      </c>
      <c r="AP4" s="18" t="s">
        <v>33</v>
      </c>
      <c r="AQ4" s="18" t="s">
        <v>34</v>
      </c>
      <c r="AR4" s="18" t="s">
        <v>35</v>
      </c>
      <c r="AS4" s="18" t="s">
        <v>36</v>
      </c>
      <c r="AT4" s="18" t="s">
        <v>37</v>
      </c>
      <c r="AU4" s="18" t="s">
        <v>38</v>
      </c>
      <c r="AV4" s="18" t="s">
        <v>39</v>
      </c>
      <c r="AW4" s="121" t="s">
        <v>207</v>
      </c>
      <c r="AX4" s="121" t="s">
        <v>208</v>
      </c>
      <c r="AY4" s="18" t="s">
        <v>40</v>
      </c>
      <c r="AZ4" s="18" t="s">
        <v>41</v>
      </c>
      <c r="BA4" s="18" t="s">
        <v>42</v>
      </c>
      <c r="BB4" s="18" t="s">
        <v>43</v>
      </c>
      <c r="BC4" s="18" t="s">
        <v>44</v>
      </c>
      <c r="BD4" s="18" t="s">
        <v>45</v>
      </c>
      <c r="BE4" s="18" t="s">
        <v>46</v>
      </c>
      <c r="BF4" s="18" t="s">
        <v>47</v>
      </c>
      <c r="BG4" s="18" t="s">
        <v>48</v>
      </c>
      <c r="BH4" s="18" t="s">
        <v>49</v>
      </c>
      <c r="BI4" s="121" t="s">
        <v>207</v>
      </c>
      <c r="BJ4" s="121" t="s">
        <v>208</v>
      </c>
      <c r="BK4" s="18" t="s">
        <v>50</v>
      </c>
      <c r="BL4" s="18" t="s">
        <v>51</v>
      </c>
      <c r="BM4" s="18" t="s">
        <v>52</v>
      </c>
      <c r="BN4" s="121" t="s">
        <v>207</v>
      </c>
      <c r="BO4" s="121" t="s">
        <v>208</v>
      </c>
      <c r="BP4" s="18" t="s">
        <v>53</v>
      </c>
      <c r="BQ4" s="18" t="s">
        <v>54</v>
      </c>
      <c r="BR4" s="18" t="s">
        <v>55</v>
      </c>
      <c r="BS4" s="18" t="s">
        <v>56</v>
      </c>
      <c r="BT4" s="18" t="s">
        <v>57</v>
      </c>
      <c r="BU4" s="18" t="s">
        <v>58</v>
      </c>
      <c r="BV4" s="18" t="s">
        <v>59</v>
      </c>
      <c r="BW4" s="18" t="s">
        <v>60</v>
      </c>
      <c r="BX4" s="18" t="s">
        <v>61</v>
      </c>
      <c r="BY4" s="18" t="s">
        <v>62</v>
      </c>
      <c r="BZ4" s="18" t="s">
        <v>63</v>
      </c>
      <c r="CA4" s="18" t="s">
        <v>64</v>
      </c>
      <c r="CB4" s="18" t="s">
        <v>65</v>
      </c>
      <c r="CC4" s="18" t="s">
        <v>66</v>
      </c>
      <c r="CD4" s="18" t="s">
        <v>67</v>
      </c>
      <c r="CE4" s="18" t="s">
        <v>68</v>
      </c>
      <c r="CF4" s="18" t="s">
        <v>69</v>
      </c>
      <c r="CG4" s="18" t="s">
        <v>70</v>
      </c>
      <c r="CH4" s="18" t="s">
        <v>71</v>
      </c>
      <c r="CI4" s="121" t="s">
        <v>207</v>
      </c>
      <c r="CJ4" s="121" t="s">
        <v>208</v>
      </c>
      <c r="CK4" s="18" t="s">
        <v>72</v>
      </c>
      <c r="CL4" s="18" t="s">
        <v>73</v>
      </c>
      <c r="CM4" s="18" t="s">
        <v>74</v>
      </c>
      <c r="CN4" s="18" t="s">
        <v>75</v>
      </c>
      <c r="CO4" s="18" t="s">
        <v>76</v>
      </c>
      <c r="CP4" s="121" t="s">
        <v>207</v>
      </c>
      <c r="CQ4" s="121" t="s">
        <v>208</v>
      </c>
      <c r="CR4" s="18" t="s">
        <v>77</v>
      </c>
      <c r="CS4" s="121" t="s">
        <v>207</v>
      </c>
      <c r="CT4" s="140" t="s">
        <v>208</v>
      </c>
      <c r="CU4" s="18" t="s">
        <v>78</v>
      </c>
      <c r="CV4" s="18" t="s">
        <v>79</v>
      </c>
      <c r="CW4" s="141" t="s">
        <v>80</v>
      </c>
      <c r="CX4" s="142"/>
    </row>
    <row r="5" ht="26" customHeight="1" spans="1:102">
      <c r="A5" s="120" t="s">
        <v>209</v>
      </c>
      <c r="B5" s="120"/>
      <c r="C5" s="5" t="e">
        <f>SUM(C6:C14)</f>
        <v>#REF!</v>
      </c>
      <c r="D5" s="5" t="e">
        <f>SUM(D6:D14)</f>
        <v>#REF!</v>
      </c>
      <c r="E5" s="5" t="e">
        <f>SUM(E6:E14)</f>
        <v>#REF!</v>
      </c>
      <c r="F5" s="5" t="e">
        <f>SUM(F6:F14)</f>
        <v>#REF!</v>
      </c>
      <c r="G5" s="5" t="e">
        <f>SUM(G6:G14)</f>
        <v>#REF!</v>
      </c>
      <c r="H5" s="5" t="e">
        <f>I5+AK5+AW5+BI5+BN5+CI5+CP5+CS5</f>
        <v>#REF!</v>
      </c>
      <c r="I5" s="5" t="e">
        <f>SUM(I6:I14)</f>
        <v>#REF!</v>
      </c>
      <c r="J5" s="133" t="e">
        <f t="shared" ref="J5:J14" si="0">I5/E5*100</f>
        <v>#REF!</v>
      </c>
      <c r="K5" s="5"/>
      <c r="L5" s="5"/>
      <c r="M5" s="5"/>
      <c r="N5" s="5"/>
      <c r="O5" s="5"/>
      <c r="P5" s="5"/>
      <c r="Q5" s="5"/>
      <c r="R5" s="5"/>
      <c r="S5" s="5"/>
      <c r="T5" s="5"/>
      <c r="U5" s="5"/>
      <c r="V5" s="5"/>
      <c r="W5" s="5"/>
      <c r="X5" s="5"/>
      <c r="Y5" s="5"/>
      <c r="Z5" s="5"/>
      <c r="AA5" s="5"/>
      <c r="AB5" s="5"/>
      <c r="AC5" s="5"/>
      <c r="AD5" s="5"/>
      <c r="AE5" s="5"/>
      <c r="AF5" s="5"/>
      <c r="AG5" s="5"/>
      <c r="AH5" s="5"/>
      <c r="AI5" s="5"/>
      <c r="AJ5" s="5"/>
      <c r="AK5" s="5" t="e">
        <f>SUM(AK6:AK14)</f>
        <v>#REF!</v>
      </c>
      <c r="AL5" s="133" t="e">
        <f t="shared" ref="AL5:AL14" si="1">AK5/E5*100</f>
        <v>#REF!</v>
      </c>
      <c r="AM5" s="5"/>
      <c r="AN5" s="5"/>
      <c r="AO5" s="5"/>
      <c r="AP5" s="5"/>
      <c r="AQ5" s="5"/>
      <c r="AR5" s="5"/>
      <c r="AS5" s="5"/>
      <c r="AT5" s="5"/>
      <c r="AU5" s="5"/>
      <c r="AV5" s="5"/>
      <c r="AW5" s="5" t="e">
        <f>SUM(AW6:AW14)</f>
        <v>#REF!</v>
      </c>
      <c r="AX5" s="133" t="e">
        <f t="shared" ref="AX5:AX14" si="2">AW5/E5*100</f>
        <v>#REF!</v>
      </c>
      <c r="AY5" s="5"/>
      <c r="AZ5" s="5"/>
      <c r="BA5" s="5"/>
      <c r="BB5" s="5"/>
      <c r="BC5" s="5"/>
      <c r="BD5" s="5"/>
      <c r="BE5" s="5"/>
      <c r="BF5" s="5"/>
      <c r="BG5" s="5"/>
      <c r="BH5" s="5"/>
      <c r="BI5" s="5" t="e">
        <f>SUM(BI6:BI14)</f>
        <v>#REF!</v>
      </c>
      <c r="BJ5" s="133" t="e">
        <f t="shared" ref="BJ5:BJ14" si="3">BI5/E5*100</f>
        <v>#REF!</v>
      </c>
      <c r="BK5" s="5"/>
      <c r="BL5" s="5"/>
      <c r="BM5" s="5"/>
      <c r="BN5" s="5" t="e">
        <f>SUM(BN6:BN14)</f>
        <v>#REF!</v>
      </c>
      <c r="BO5" s="133" t="e">
        <f t="shared" ref="BO5:BO14" si="4">BN5/E5*100</f>
        <v>#REF!</v>
      </c>
      <c r="BP5" s="5"/>
      <c r="BQ5" s="5"/>
      <c r="BR5" s="5"/>
      <c r="BS5" s="5"/>
      <c r="BT5" s="5"/>
      <c r="BU5" s="5"/>
      <c r="BV5" s="5"/>
      <c r="BW5" s="5"/>
      <c r="BX5" s="5"/>
      <c r="BY5" s="5"/>
      <c r="BZ5" s="5"/>
      <c r="CA5" s="5"/>
      <c r="CB5" s="5"/>
      <c r="CC5" s="5"/>
      <c r="CD5" s="5"/>
      <c r="CE5" s="5"/>
      <c r="CF5" s="5"/>
      <c r="CG5" s="5"/>
      <c r="CH5" s="5"/>
      <c r="CI5" s="5" t="e">
        <f>SUM(CI6:CI14)</f>
        <v>#REF!</v>
      </c>
      <c r="CJ5" s="133" t="e">
        <f t="shared" ref="CJ5:CJ14" si="5">CI5/E5*100</f>
        <v>#REF!</v>
      </c>
      <c r="CK5" s="5"/>
      <c r="CL5" s="5"/>
      <c r="CM5" s="5"/>
      <c r="CN5" s="5"/>
      <c r="CO5" s="5"/>
      <c r="CP5" s="5" t="e">
        <f>SUM(CP6:CP14)</f>
        <v>#REF!</v>
      </c>
      <c r="CQ5" s="133" t="e">
        <f t="shared" ref="CQ5:CQ14" si="6">CP5/E5*100</f>
        <v>#REF!</v>
      </c>
      <c r="CR5" s="5"/>
      <c r="CS5" s="5" t="e">
        <f>SUM(CS6:CS14)</f>
        <v>#REF!</v>
      </c>
      <c r="CT5" s="5" t="e">
        <f t="shared" ref="CT5:CT14" si="7">CS5/E5*100</f>
        <v>#REF!</v>
      </c>
      <c r="CU5" s="5"/>
      <c r="CV5" s="5"/>
      <c r="CW5" s="143"/>
      <c r="CX5" s="5"/>
    </row>
    <row r="6" ht="26" customHeight="1" spans="1:102">
      <c r="A6" s="123" t="s">
        <v>210</v>
      </c>
      <c r="B6" s="124" t="s">
        <v>211</v>
      </c>
      <c r="C6" s="5" t="e">
        <f>COUNTIFS(#REF!,B6)</f>
        <v>#REF!</v>
      </c>
      <c r="D6" s="5" t="e">
        <f>SUMIFS(#REF!,#REF!,$B6)</f>
        <v>#REF!</v>
      </c>
      <c r="E6" s="5" t="e">
        <f>SUMIFS(#REF!,#REF!,$B6)</f>
        <v>#REF!</v>
      </c>
      <c r="F6" s="5" t="e">
        <f>SUMIFS(#REF!,#REF!,$B6)</f>
        <v>#REF!</v>
      </c>
      <c r="G6" s="5" t="e">
        <f>SUMIFS(#REF!,#REF!,$B6)</f>
        <v>#REF!</v>
      </c>
      <c r="H6" s="5" t="e">
        <f t="shared" ref="H6:H14" si="8">I6+AK6+AW6+BI6+BN6+CI6+CP6+CS6</f>
        <v>#REF!</v>
      </c>
      <c r="I6" s="5" t="e">
        <f t="shared" ref="I6:I14" si="9">SUM(K6:AJ6)</f>
        <v>#REF!</v>
      </c>
      <c r="J6" s="133" t="e">
        <f t="shared" si="0"/>
        <v>#REF!</v>
      </c>
      <c r="K6" s="5" t="e">
        <f>SUMIFS(#REF!,#REF!,$B6,#REF!,K$4)</f>
        <v>#REF!</v>
      </c>
      <c r="L6" s="5" t="e">
        <f>SUMIFS(#REF!,#REF!,$B6,#REF!,L$4)</f>
        <v>#REF!</v>
      </c>
      <c r="M6" s="5" t="e">
        <f>SUMIFS(#REF!,#REF!,$B6,#REF!,M$4)</f>
        <v>#REF!</v>
      </c>
      <c r="N6" s="5" t="e">
        <f>SUMIFS(#REF!,#REF!,$B6,#REF!,N$4)</f>
        <v>#REF!</v>
      </c>
      <c r="O6" s="5" t="e">
        <f>SUMIFS(#REF!,#REF!,$B6,#REF!,O$4)</f>
        <v>#REF!</v>
      </c>
      <c r="P6" s="5" t="e">
        <f>SUMIFS(#REF!,#REF!,$B6,#REF!,P$4)</f>
        <v>#REF!</v>
      </c>
      <c r="Q6" s="5" t="e">
        <f>SUMIFS(#REF!,#REF!,$B6,#REF!,Q$4)</f>
        <v>#REF!</v>
      </c>
      <c r="R6" s="5" t="e">
        <f>SUMIFS(#REF!,#REF!,$B6,#REF!,R$4)</f>
        <v>#REF!</v>
      </c>
      <c r="S6" s="5" t="e">
        <f>SUMIFS(#REF!,#REF!,$B6,#REF!,S$4)</f>
        <v>#REF!</v>
      </c>
      <c r="T6" s="5" t="e">
        <f>SUMIFS(#REF!,#REF!,$B6,#REF!,T$4)</f>
        <v>#REF!</v>
      </c>
      <c r="U6" s="5" t="e">
        <f>SUMIFS(#REF!,#REF!,$B6,#REF!,U$4)</f>
        <v>#REF!</v>
      </c>
      <c r="V6" s="5" t="e">
        <f>SUMIFS(#REF!,#REF!,$B6,#REF!,V$4)</f>
        <v>#REF!</v>
      </c>
      <c r="W6" s="5" t="e">
        <f>SUMIFS(#REF!,#REF!,$B6,#REF!,W$4)</f>
        <v>#REF!</v>
      </c>
      <c r="X6" s="5" t="e">
        <f>SUMIFS(#REF!,#REF!,$B6,#REF!,X$4)</f>
        <v>#REF!</v>
      </c>
      <c r="Y6" s="5" t="e">
        <f>SUMIFS(#REF!,#REF!,$B6,#REF!,Y$4)</f>
        <v>#REF!</v>
      </c>
      <c r="Z6" s="5" t="e">
        <f>SUMIFS(#REF!,#REF!,$B6,#REF!,Z$4)</f>
        <v>#REF!</v>
      </c>
      <c r="AA6" s="5" t="e">
        <f>SUMIFS(#REF!,#REF!,$B6,#REF!,AA$4)</f>
        <v>#REF!</v>
      </c>
      <c r="AB6" s="5" t="e">
        <f>SUMIFS(#REF!,#REF!,$B6,#REF!,AB$4)</f>
        <v>#REF!</v>
      </c>
      <c r="AC6" s="5" t="e">
        <f>SUMIFS(#REF!,#REF!,$B6,#REF!,AC$4)</f>
        <v>#REF!</v>
      </c>
      <c r="AD6" s="5" t="e">
        <f>SUMIFS(#REF!,#REF!,$B6,#REF!,AD$4)</f>
        <v>#REF!</v>
      </c>
      <c r="AE6" s="5" t="e">
        <f>SUMIFS(#REF!,#REF!,$B6,#REF!,AE$4)</f>
        <v>#REF!</v>
      </c>
      <c r="AF6" s="5" t="e">
        <f>SUMIFS(#REF!,#REF!,$B6,#REF!,AF$4)</f>
        <v>#REF!</v>
      </c>
      <c r="AG6" s="5" t="e">
        <f>SUMIFS(#REF!,#REF!,$B6,#REF!,AG$4)</f>
        <v>#REF!</v>
      </c>
      <c r="AH6" s="5" t="e">
        <f>SUMIFS(#REF!,#REF!,$B6,#REF!,AH$4)</f>
        <v>#REF!</v>
      </c>
      <c r="AI6" s="5" t="e">
        <f>SUMIFS(#REF!,#REF!,$B6,#REF!,AI$4)</f>
        <v>#REF!</v>
      </c>
      <c r="AJ6" s="5" t="e">
        <f>SUMIFS(#REF!,#REF!,$B6,#REF!,AJ$4)</f>
        <v>#REF!</v>
      </c>
      <c r="AK6" s="5" t="e">
        <f t="shared" ref="AK6:AK14" si="10">SUM(AM6:AV6)</f>
        <v>#REF!</v>
      </c>
      <c r="AL6" s="133" t="e">
        <f t="shared" si="1"/>
        <v>#REF!</v>
      </c>
      <c r="AM6" s="5" t="e">
        <f>SUMIFS(#REF!,#REF!,$B6,#REF!,AM$4)</f>
        <v>#REF!</v>
      </c>
      <c r="AN6" s="5" t="e">
        <f>SUMIFS(#REF!,#REF!,$B6,#REF!,AN$4)</f>
        <v>#REF!</v>
      </c>
      <c r="AO6" s="5" t="e">
        <f>SUMIFS(#REF!,#REF!,$B6,#REF!,AO$4)</f>
        <v>#REF!</v>
      </c>
      <c r="AP6" s="5" t="e">
        <f>SUMIFS(#REF!,#REF!,$B6,#REF!,AP$4)</f>
        <v>#REF!</v>
      </c>
      <c r="AQ6" s="5" t="e">
        <f>SUMIFS(#REF!,#REF!,$B6,#REF!,AQ$4)</f>
        <v>#REF!</v>
      </c>
      <c r="AR6" s="5" t="e">
        <f>SUMIFS(#REF!,#REF!,$B6,#REF!,AR$4)</f>
        <v>#REF!</v>
      </c>
      <c r="AS6" s="5" t="e">
        <f>SUMIFS(#REF!,#REF!,$B6,#REF!,AS$4)</f>
        <v>#REF!</v>
      </c>
      <c r="AT6" s="5" t="e">
        <f>SUMIFS(#REF!,#REF!,$B6,#REF!,AT$4)</f>
        <v>#REF!</v>
      </c>
      <c r="AU6" s="5" t="e">
        <f>SUMIFS(#REF!,#REF!,$B6,#REF!,AU$4)</f>
        <v>#REF!</v>
      </c>
      <c r="AV6" s="5" t="e">
        <f>SUMIFS(#REF!,#REF!,$B6,#REF!,AV$4)</f>
        <v>#REF!</v>
      </c>
      <c r="AW6" s="5" t="e">
        <f t="shared" ref="AW6:AW14" si="11">SUM(AY6:BH6)</f>
        <v>#REF!</v>
      </c>
      <c r="AX6" s="133" t="e">
        <f t="shared" si="2"/>
        <v>#REF!</v>
      </c>
      <c r="AY6" s="5" t="e">
        <f>SUMIFS(#REF!,#REF!,$B6,#REF!,AY$4)</f>
        <v>#REF!</v>
      </c>
      <c r="AZ6" s="5" t="e">
        <f>SUMIFS(#REF!,#REF!,$B6,#REF!,AZ$4)</f>
        <v>#REF!</v>
      </c>
      <c r="BA6" s="5" t="e">
        <f>SUMIFS(#REF!,#REF!,$B6,#REF!,BA$4)</f>
        <v>#REF!</v>
      </c>
      <c r="BB6" s="5" t="e">
        <f>SUMIFS(#REF!,#REF!,$B6,#REF!,BB$4)</f>
        <v>#REF!</v>
      </c>
      <c r="BC6" s="5" t="e">
        <f>SUMIFS(#REF!,#REF!,$B6,#REF!,BC$4)</f>
        <v>#REF!</v>
      </c>
      <c r="BD6" s="5" t="e">
        <f>SUMIFS(#REF!,#REF!,$B6,#REF!,BD$4)</f>
        <v>#REF!</v>
      </c>
      <c r="BE6" s="5" t="e">
        <f>SUMIFS(#REF!,#REF!,$B6,#REF!,BE$4)</f>
        <v>#REF!</v>
      </c>
      <c r="BF6" s="5" t="e">
        <f>SUMIFS(#REF!,#REF!,$B6,#REF!,BF$4)</f>
        <v>#REF!</v>
      </c>
      <c r="BG6" s="5" t="e">
        <f>SUMIFS(#REF!,#REF!,$B6,#REF!,BG$4)</f>
        <v>#REF!</v>
      </c>
      <c r="BH6" s="5" t="e">
        <f>SUMIFS(#REF!,#REF!,$B6,#REF!,BH$4)</f>
        <v>#REF!</v>
      </c>
      <c r="BI6" s="5" t="e">
        <f t="shared" ref="BI6:BI14" si="12">SUM(BK6:BM6)</f>
        <v>#REF!</v>
      </c>
      <c r="BJ6" s="133" t="e">
        <f t="shared" si="3"/>
        <v>#REF!</v>
      </c>
      <c r="BK6" s="5" t="e">
        <f>SUMIFS(#REF!,#REF!,$B6,#REF!,BK$4)</f>
        <v>#REF!</v>
      </c>
      <c r="BL6" s="5" t="e">
        <f>SUMIFS(#REF!,#REF!,$B6,#REF!,BL$4)</f>
        <v>#REF!</v>
      </c>
      <c r="BM6" s="5" t="e">
        <f>SUMIFS(#REF!,#REF!,$B6,#REF!,BM$4)</f>
        <v>#REF!</v>
      </c>
      <c r="BN6" s="5" t="e">
        <f t="shared" ref="BN6:BN14" si="13">SUM(BP6:CH6)</f>
        <v>#REF!</v>
      </c>
      <c r="BO6" s="133" t="e">
        <f t="shared" si="4"/>
        <v>#REF!</v>
      </c>
      <c r="BP6" s="5" t="e">
        <f>SUMIFS(#REF!,#REF!,$B6,#REF!,BP$4)</f>
        <v>#REF!</v>
      </c>
      <c r="BQ6" s="5" t="e">
        <f>SUMIFS(#REF!,#REF!,$B6,#REF!,BQ$4)</f>
        <v>#REF!</v>
      </c>
      <c r="BR6" s="5" t="e">
        <f>SUMIFS(#REF!,#REF!,$B6,#REF!,BR$4)</f>
        <v>#REF!</v>
      </c>
      <c r="BS6" s="5" t="e">
        <f>SUMIFS(#REF!,#REF!,$B6,#REF!,BS$4)</f>
        <v>#REF!</v>
      </c>
      <c r="BT6" s="5" t="e">
        <f>SUMIFS(#REF!,#REF!,$B6,#REF!,BT$4)</f>
        <v>#REF!</v>
      </c>
      <c r="BU6" s="5" t="e">
        <f>SUMIFS(#REF!,#REF!,$B6,#REF!,BU$4)</f>
        <v>#REF!</v>
      </c>
      <c r="BV6" s="5" t="e">
        <f>SUMIFS(#REF!,#REF!,$B6,#REF!,BV$4)</f>
        <v>#REF!</v>
      </c>
      <c r="BW6" s="5" t="e">
        <f>SUMIFS(#REF!,#REF!,$B6,#REF!,BW$4)</f>
        <v>#REF!</v>
      </c>
      <c r="BX6" s="5" t="e">
        <f>SUMIFS(#REF!,#REF!,$B6,#REF!,BX$4)</f>
        <v>#REF!</v>
      </c>
      <c r="BY6" s="5" t="e">
        <f>SUMIFS(#REF!,#REF!,$B6,#REF!,BY$4)</f>
        <v>#REF!</v>
      </c>
      <c r="BZ6" s="5" t="e">
        <f>SUMIFS(#REF!,#REF!,$B6,#REF!,BZ$4)</f>
        <v>#REF!</v>
      </c>
      <c r="CA6" s="5" t="e">
        <f>SUMIFS(#REF!,#REF!,$B6,#REF!,CA$4)</f>
        <v>#REF!</v>
      </c>
      <c r="CB6" s="5" t="e">
        <f>SUMIFS(#REF!,#REF!,$B6,#REF!,CB$4)</f>
        <v>#REF!</v>
      </c>
      <c r="CC6" s="5" t="e">
        <f>SUMIFS(#REF!,#REF!,$B6,#REF!,CC$4)</f>
        <v>#REF!</v>
      </c>
      <c r="CD6" s="5" t="e">
        <f>SUMIFS(#REF!,#REF!,$B6,#REF!,CD$4)</f>
        <v>#REF!</v>
      </c>
      <c r="CE6" s="5" t="e">
        <f>SUMIFS(#REF!,#REF!,$B6,#REF!,CE$4)</f>
        <v>#REF!</v>
      </c>
      <c r="CF6" s="5" t="e">
        <f>SUMIFS(#REF!,#REF!,$B6,#REF!,CF$4)</f>
        <v>#REF!</v>
      </c>
      <c r="CG6" s="5" t="e">
        <f>SUMIFS(#REF!,#REF!,$B6,#REF!,CG$4)</f>
        <v>#REF!</v>
      </c>
      <c r="CH6" s="5" t="e">
        <f>SUMIFS(#REF!,#REF!,$B6,#REF!,CH$4)</f>
        <v>#REF!</v>
      </c>
      <c r="CI6" s="5" t="e">
        <f t="shared" ref="CI6:CI14" si="14">SUM(CK6:CO6)</f>
        <v>#REF!</v>
      </c>
      <c r="CJ6" s="133" t="e">
        <f t="shared" si="5"/>
        <v>#REF!</v>
      </c>
      <c r="CK6" s="5" t="e">
        <f>SUMIFS(#REF!,#REF!,$B6,#REF!,CK$4)</f>
        <v>#REF!</v>
      </c>
      <c r="CL6" s="5" t="e">
        <f>SUMIFS(#REF!,#REF!,$B6,#REF!,CL$4)</f>
        <v>#REF!</v>
      </c>
      <c r="CM6" s="5" t="e">
        <f>SUMIFS(#REF!,#REF!,$B6,#REF!,CM$4)</f>
        <v>#REF!</v>
      </c>
      <c r="CN6" s="5" t="e">
        <f>SUMIFS(#REF!,#REF!,$B6,#REF!,CN$4)</f>
        <v>#REF!</v>
      </c>
      <c r="CO6" s="5" t="e">
        <f>SUMIFS(#REF!,#REF!,$B6,#REF!,CO$4)</f>
        <v>#REF!</v>
      </c>
      <c r="CP6" s="5" t="e">
        <f t="shared" ref="CP6:CP14" si="15">CR6</f>
        <v>#REF!</v>
      </c>
      <c r="CQ6" s="133" t="e">
        <f t="shared" si="6"/>
        <v>#REF!</v>
      </c>
      <c r="CR6" s="5" t="e">
        <f>SUMIFS(#REF!,#REF!,$B6,#REF!,CR$4)</f>
        <v>#REF!</v>
      </c>
      <c r="CS6" s="5" t="e">
        <f t="shared" ref="CS6:CS14" si="16">SUM(CU6:CW6)</f>
        <v>#REF!</v>
      </c>
      <c r="CT6" s="5" t="e">
        <f t="shared" si="7"/>
        <v>#REF!</v>
      </c>
      <c r="CU6" s="5" t="e">
        <f>SUMIFS(#REF!,#REF!,$B6,#REF!,CU$4)</f>
        <v>#REF!</v>
      </c>
      <c r="CV6" s="5" t="e">
        <f>SUMIFS(#REF!,#REF!,$B6,#REF!,CV$4)</f>
        <v>#REF!</v>
      </c>
      <c r="CW6" s="5" t="e">
        <f>SUMIFS(#REF!,#REF!,$B6,#REF!,CW$4)</f>
        <v>#REF!</v>
      </c>
      <c r="CX6" s="5"/>
    </row>
    <row r="7" ht="26" customHeight="1" spans="1:102">
      <c r="A7" s="125" t="s">
        <v>212</v>
      </c>
      <c r="B7" s="126" t="s">
        <v>213</v>
      </c>
      <c r="C7" s="5" t="e">
        <f>COUNTIFS(#REF!,B7)</f>
        <v>#REF!</v>
      </c>
      <c r="D7" s="5" t="e">
        <f>SUMIFS(#REF!,#REF!,$B7)</f>
        <v>#REF!</v>
      </c>
      <c r="E7" s="5" t="e">
        <f>SUMIFS(#REF!,#REF!,$B7)</f>
        <v>#REF!</v>
      </c>
      <c r="F7" s="5" t="e">
        <f>SUMIFS(#REF!,#REF!,$B7)</f>
        <v>#REF!</v>
      </c>
      <c r="G7" s="5" t="e">
        <f>SUMIFS(#REF!,#REF!,$B7)</f>
        <v>#REF!</v>
      </c>
      <c r="H7" s="5" t="e">
        <f t="shared" si="8"/>
        <v>#REF!</v>
      </c>
      <c r="I7" s="5" t="e">
        <f t="shared" si="9"/>
        <v>#REF!</v>
      </c>
      <c r="J7" s="133" t="e">
        <f t="shared" si="0"/>
        <v>#REF!</v>
      </c>
      <c r="K7" s="5" t="e">
        <f>SUMIFS(#REF!,#REF!,$B7,#REF!,K$4)</f>
        <v>#REF!</v>
      </c>
      <c r="L7" s="5" t="e">
        <f>SUMIFS(#REF!,#REF!,$B7,#REF!,L$4)</f>
        <v>#REF!</v>
      </c>
      <c r="M7" s="5" t="e">
        <f>SUMIFS(#REF!,#REF!,$B7,#REF!,M$4)</f>
        <v>#REF!</v>
      </c>
      <c r="N7" s="5" t="e">
        <f>SUMIFS(#REF!,#REF!,$B7,#REF!,N$4)</f>
        <v>#REF!</v>
      </c>
      <c r="O7" s="5" t="e">
        <f>SUMIFS(#REF!,#REF!,$B7,#REF!,O$4)</f>
        <v>#REF!</v>
      </c>
      <c r="P7" s="5" t="e">
        <f>SUMIFS(#REF!,#REF!,$B7,#REF!,P$4)</f>
        <v>#REF!</v>
      </c>
      <c r="Q7" s="5" t="e">
        <f>SUMIFS(#REF!,#REF!,$B7,#REF!,Q$4)</f>
        <v>#REF!</v>
      </c>
      <c r="R7" s="5" t="e">
        <f>SUMIFS(#REF!,#REF!,$B7,#REF!,R$4)</f>
        <v>#REF!</v>
      </c>
      <c r="S7" s="5" t="e">
        <f>SUMIFS(#REF!,#REF!,$B7,#REF!,S$4)</f>
        <v>#REF!</v>
      </c>
      <c r="T7" s="5" t="e">
        <f>SUMIFS(#REF!,#REF!,$B7,#REF!,T$4)</f>
        <v>#REF!</v>
      </c>
      <c r="U7" s="5" t="e">
        <f>SUMIFS(#REF!,#REF!,$B7,#REF!,U$4)</f>
        <v>#REF!</v>
      </c>
      <c r="V7" s="5" t="e">
        <f>SUMIFS(#REF!,#REF!,$B7,#REF!,V$4)</f>
        <v>#REF!</v>
      </c>
      <c r="W7" s="5" t="e">
        <f>SUMIFS(#REF!,#REF!,$B7,#REF!,W$4)</f>
        <v>#REF!</v>
      </c>
      <c r="X7" s="5" t="e">
        <f>SUMIFS(#REF!,#REF!,$B7,#REF!,X$4)</f>
        <v>#REF!</v>
      </c>
      <c r="Y7" s="5" t="e">
        <f>SUMIFS(#REF!,#REF!,$B7,#REF!,Y$4)</f>
        <v>#REF!</v>
      </c>
      <c r="Z7" s="5" t="e">
        <f>SUMIFS(#REF!,#REF!,$B7,#REF!,Z$4)</f>
        <v>#REF!</v>
      </c>
      <c r="AA7" s="5" t="e">
        <f>SUMIFS(#REF!,#REF!,$B7,#REF!,AA$4)</f>
        <v>#REF!</v>
      </c>
      <c r="AB7" s="5" t="e">
        <f>SUMIFS(#REF!,#REF!,$B7,#REF!,AB$4)</f>
        <v>#REF!</v>
      </c>
      <c r="AC7" s="5" t="e">
        <f>SUMIFS(#REF!,#REF!,$B7,#REF!,AC$4)</f>
        <v>#REF!</v>
      </c>
      <c r="AD7" s="5" t="e">
        <f>SUMIFS(#REF!,#REF!,$B7,#REF!,AD$4)</f>
        <v>#REF!</v>
      </c>
      <c r="AE7" s="5" t="e">
        <f>SUMIFS(#REF!,#REF!,$B7,#REF!,AE$4)</f>
        <v>#REF!</v>
      </c>
      <c r="AF7" s="5" t="e">
        <f>SUMIFS(#REF!,#REF!,$B7,#REF!,AF$4)</f>
        <v>#REF!</v>
      </c>
      <c r="AG7" s="5" t="e">
        <f>SUMIFS(#REF!,#REF!,$B7,#REF!,AG$4)</f>
        <v>#REF!</v>
      </c>
      <c r="AH7" s="5" t="e">
        <f>SUMIFS(#REF!,#REF!,$B7,#REF!,AH$4)</f>
        <v>#REF!</v>
      </c>
      <c r="AI7" s="5" t="e">
        <f>SUMIFS(#REF!,#REF!,$B7,#REF!,AI$4)</f>
        <v>#REF!</v>
      </c>
      <c r="AJ7" s="5" t="e">
        <f>SUMIFS(#REF!,#REF!,$B7,#REF!,AJ$4)</f>
        <v>#REF!</v>
      </c>
      <c r="AK7" s="5" t="e">
        <f t="shared" si="10"/>
        <v>#REF!</v>
      </c>
      <c r="AL7" s="133" t="e">
        <f t="shared" si="1"/>
        <v>#REF!</v>
      </c>
      <c r="AM7" s="5" t="e">
        <f>SUMIFS(#REF!,#REF!,$B7,#REF!,AM$4)</f>
        <v>#REF!</v>
      </c>
      <c r="AN7" s="5" t="e">
        <f>SUMIFS(#REF!,#REF!,$B7,#REF!,AN$4)</f>
        <v>#REF!</v>
      </c>
      <c r="AO7" s="5" t="e">
        <f>SUMIFS(#REF!,#REF!,$B7,#REF!,AO$4)</f>
        <v>#REF!</v>
      </c>
      <c r="AP7" s="5" t="e">
        <f>SUMIFS(#REF!,#REF!,$B7,#REF!,AP$4)</f>
        <v>#REF!</v>
      </c>
      <c r="AQ7" s="5" t="e">
        <f>SUMIFS(#REF!,#REF!,$B7,#REF!,AQ$4)</f>
        <v>#REF!</v>
      </c>
      <c r="AR7" s="5" t="e">
        <f>SUMIFS(#REF!,#REF!,$B7,#REF!,AR$4)</f>
        <v>#REF!</v>
      </c>
      <c r="AS7" s="5" t="e">
        <f>SUMIFS(#REF!,#REF!,$B7,#REF!,AS$4)</f>
        <v>#REF!</v>
      </c>
      <c r="AT7" s="5" t="e">
        <f>SUMIFS(#REF!,#REF!,$B7,#REF!,AT$4)</f>
        <v>#REF!</v>
      </c>
      <c r="AU7" s="5" t="e">
        <f>SUMIFS(#REF!,#REF!,$B7,#REF!,AU$4)</f>
        <v>#REF!</v>
      </c>
      <c r="AV7" s="5" t="e">
        <f>SUMIFS(#REF!,#REF!,$B7,#REF!,AV$4)</f>
        <v>#REF!</v>
      </c>
      <c r="AW7" s="5" t="e">
        <f t="shared" si="11"/>
        <v>#REF!</v>
      </c>
      <c r="AX7" s="133" t="e">
        <f t="shared" si="2"/>
        <v>#REF!</v>
      </c>
      <c r="AY7" s="5" t="e">
        <f>SUMIFS(#REF!,#REF!,$B7,#REF!,AY$4)</f>
        <v>#REF!</v>
      </c>
      <c r="AZ7" s="5" t="e">
        <f>SUMIFS(#REF!,#REF!,$B7,#REF!,AZ$4)</f>
        <v>#REF!</v>
      </c>
      <c r="BA7" s="5" t="e">
        <f>SUMIFS(#REF!,#REF!,$B7,#REF!,BA$4)</f>
        <v>#REF!</v>
      </c>
      <c r="BB7" s="5" t="e">
        <f>SUMIFS(#REF!,#REF!,$B7,#REF!,BB$4)</f>
        <v>#REF!</v>
      </c>
      <c r="BC7" s="5" t="e">
        <f>SUMIFS(#REF!,#REF!,$B7,#REF!,BC$4)</f>
        <v>#REF!</v>
      </c>
      <c r="BD7" s="5" t="e">
        <f>SUMIFS(#REF!,#REF!,$B7,#REF!,BD$4)</f>
        <v>#REF!</v>
      </c>
      <c r="BE7" s="5" t="e">
        <f>SUMIFS(#REF!,#REF!,$B7,#REF!,BE$4)</f>
        <v>#REF!</v>
      </c>
      <c r="BF7" s="5" t="e">
        <f>SUMIFS(#REF!,#REF!,$B7,#REF!,BF$4)</f>
        <v>#REF!</v>
      </c>
      <c r="BG7" s="5" t="e">
        <f>SUMIFS(#REF!,#REF!,$B7,#REF!,BG$4)</f>
        <v>#REF!</v>
      </c>
      <c r="BH7" s="5" t="e">
        <f>SUMIFS(#REF!,#REF!,$B7,#REF!,BH$4)</f>
        <v>#REF!</v>
      </c>
      <c r="BI7" s="5" t="e">
        <f t="shared" si="12"/>
        <v>#REF!</v>
      </c>
      <c r="BJ7" s="133" t="e">
        <f t="shared" si="3"/>
        <v>#REF!</v>
      </c>
      <c r="BK7" s="5" t="e">
        <f>SUMIFS(#REF!,#REF!,$B7,#REF!,BK$4)</f>
        <v>#REF!</v>
      </c>
      <c r="BL7" s="5" t="e">
        <f>SUMIFS(#REF!,#REF!,$B7,#REF!,BL$4)</f>
        <v>#REF!</v>
      </c>
      <c r="BM7" s="5" t="e">
        <f>SUMIFS(#REF!,#REF!,$B7,#REF!,BM$4)</f>
        <v>#REF!</v>
      </c>
      <c r="BN7" s="5" t="e">
        <f t="shared" si="13"/>
        <v>#REF!</v>
      </c>
      <c r="BO7" s="133" t="e">
        <f t="shared" si="4"/>
        <v>#REF!</v>
      </c>
      <c r="BP7" s="5" t="e">
        <f>SUMIFS(#REF!,#REF!,$B7,#REF!,BP$4)</f>
        <v>#REF!</v>
      </c>
      <c r="BQ7" s="5" t="e">
        <f>SUMIFS(#REF!,#REF!,$B7,#REF!,BQ$4)</f>
        <v>#REF!</v>
      </c>
      <c r="BR7" s="5" t="e">
        <f>SUMIFS(#REF!,#REF!,$B7,#REF!,BR$4)</f>
        <v>#REF!</v>
      </c>
      <c r="BS7" s="5" t="e">
        <f>SUMIFS(#REF!,#REF!,$B7,#REF!,BS$4)</f>
        <v>#REF!</v>
      </c>
      <c r="BT7" s="5" t="e">
        <f>SUMIFS(#REF!,#REF!,$B7,#REF!,BT$4)</f>
        <v>#REF!</v>
      </c>
      <c r="BU7" s="5" t="e">
        <f>SUMIFS(#REF!,#REF!,$B7,#REF!,BU$4)</f>
        <v>#REF!</v>
      </c>
      <c r="BV7" s="5" t="e">
        <f>SUMIFS(#REF!,#REF!,$B7,#REF!,BV$4)</f>
        <v>#REF!</v>
      </c>
      <c r="BW7" s="5" t="e">
        <f>SUMIFS(#REF!,#REF!,$B7,#REF!,BW$4)</f>
        <v>#REF!</v>
      </c>
      <c r="BX7" s="5" t="e">
        <f>SUMIFS(#REF!,#REF!,$B7,#REF!,BX$4)</f>
        <v>#REF!</v>
      </c>
      <c r="BY7" s="5" t="e">
        <f>SUMIFS(#REF!,#REF!,$B7,#REF!,BY$4)</f>
        <v>#REF!</v>
      </c>
      <c r="BZ7" s="5" t="e">
        <f>SUMIFS(#REF!,#REF!,$B7,#REF!,BZ$4)</f>
        <v>#REF!</v>
      </c>
      <c r="CA7" s="5" t="e">
        <f>SUMIFS(#REF!,#REF!,$B7,#REF!,CA$4)</f>
        <v>#REF!</v>
      </c>
      <c r="CB7" s="5" t="e">
        <f>SUMIFS(#REF!,#REF!,$B7,#REF!,CB$4)</f>
        <v>#REF!</v>
      </c>
      <c r="CC7" s="5" t="e">
        <f>SUMIFS(#REF!,#REF!,$B7,#REF!,CC$4)</f>
        <v>#REF!</v>
      </c>
      <c r="CD7" s="5" t="e">
        <f>SUMIFS(#REF!,#REF!,$B7,#REF!,CD$4)</f>
        <v>#REF!</v>
      </c>
      <c r="CE7" s="5" t="e">
        <f>SUMIFS(#REF!,#REF!,$B7,#REF!,CE$4)</f>
        <v>#REF!</v>
      </c>
      <c r="CF7" s="5" t="e">
        <f>SUMIFS(#REF!,#REF!,$B7,#REF!,CF$4)</f>
        <v>#REF!</v>
      </c>
      <c r="CG7" s="5" t="e">
        <f>SUMIFS(#REF!,#REF!,$B7,#REF!,CG$4)</f>
        <v>#REF!</v>
      </c>
      <c r="CH7" s="5" t="e">
        <f>SUMIFS(#REF!,#REF!,$B7,#REF!,CH$4)</f>
        <v>#REF!</v>
      </c>
      <c r="CI7" s="5" t="e">
        <f t="shared" si="14"/>
        <v>#REF!</v>
      </c>
      <c r="CJ7" s="133" t="e">
        <f t="shared" si="5"/>
        <v>#REF!</v>
      </c>
      <c r="CK7" s="5" t="e">
        <f>SUMIFS(#REF!,#REF!,$B7,#REF!,CK$4)</f>
        <v>#REF!</v>
      </c>
      <c r="CL7" s="5" t="e">
        <f>SUMIFS(#REF!,#REF!,$B7,#REF!,CL$4)</f>
        <v>#REF!</v>
      </c>
      <c r="CM7" s="5" t="e">
        <f>SUMIFS(#REF!,#REF!,$B7,#REF!,CM$4)</f>
        <v>#REF!</v>
      </c>
      <c r="CN7" s="5" t="e">
        <f>SUMIFS(#REF!,#REF!,$B7,#REF!,CN$4)</f>
        <v>#REF!</v>
      </c>
      <c r="CO7" s="5" t="e">
        <f>SUMIFS(#REF!,#REF!,$B7,#REF!,CO$4)</f>
        <v>#REF!</v>
      </c>
      <c r="CP7" s="5" t="e">
        <f t="shared" si="15"/>
        <v>#REF!</v>
      </c>
      <c r="CQ7" s="133" t="e">
        <f t="shared" si="6"/>
        <v>#REF!</v>
      </c>
      <c r="CR7" s="5" t="e">
        <f>SUMIFS(#REF!,#REF!,$B7,#REF!,CR$4)</f>
        <v>#REF!</v>
      </c>
      <c r="CS7" s="5" t="e">
        <f t="shared" si="16"/>
        <v>#REF!</v>
      </c>
      <c r="CT7" s="5" t="e">
        <f t="shared" si="7"/>
        <v>#REF!</v>
      </c>
      <c r="CU7" s="5" t="e">
        <f>SUMIFS(#REF!,#REF!,$B7,#REF!,CU$4)</f>
        <v>#REF!</v>
      </c>
      <c r="CV7" s="5" t="e">
        <f>SUMIFS(#REF!,#REF!,$B7,#REF!,CV$4)</f>
        <v>#REF!</v>
      </c>
      <c r="CW7" s="5" t="e">
        <f>SUMIFS(#REF!,#REF!,$B7,#REF!,CW$4)</f>
        <v>#REF!</v>
      </c>
      <c r="CX7" s="5"/>
    </row>
    <row r="8" ht="26" customHeight="1" spans="1:102">
      <c r="A8" s="127" t="s">
        <v>214</v>
      </c>
      <c r="B8" s="128" t="s">
        <v>215</v>
      </c>
      <c r="C8" s="5" t="e">
        <f>COUNTIFS(#REF!,B8)</f>
        <v>#REF!</v>
      </c>
      <c r="D8" s="5" t="e">
        <f>SUMIFS(#REF!,#REF!,$B8)</f>
        <v>#REF!</v>
      </c>
      <c r="E8" s="5" t="e">
        <f>SUMIFS(#REF!,#REF!,$B8)</f>
        <v>#REF!</v>
      </c>
      <c r="F8" s="5" t="e">
        <f>SUMIFS(#REF!,#REF!,$B8)</f>
        <v>#REF!</v>
      </c>
      <c r="G8" s="5" t="e">
        <f>SUMIFS(#REF!,#REF!,$B8)</f>
        <v>#REF!</v>
      </c>
      <c r="H8" s="5" t="e">
        <f t="shared" si="8"/>
        <v>#REF!</v>
      </c>
      <c r="I8" s="5" t="e">
        <f t="shared" si="9"/>
        <v>#REF!</v>
      </c>
      <c r="J8" s="133" t="e">
        <f t="shared" si="0"/>
        <v>#REF!</v>
      </c>
      <c r="K8" s="5" t="e">
        <f>SUMIFS(#REF!,#REF!,$B8,#REF!,K$4)</f>
        <v>#REF!</v>
      </c>
      <c r="L8" s="5" t="e">
        <f>SUMIFS(#REF!,#REF!,$B8,#REF!,L$4)</f>
        <v>#REF!</v>
      </c>
      <c r="M8" s="5" t="e">
        <f>SUMIFS(#REF!,#REF!,$B8,#REF!,M$4)</f>
        <v>#REF!</v>
      </c>
      <c r="N8" s="5" t="e">
        <f>SUMIFS(#REF!,#REF!,$B8,#REF!,N$4)</f>
        <v>#REF!</v>
      </c>
      <c r="O8" s="5" t="e">
        <f>SUMIFS(#REF!,#REF!,$B8,#REF!,O$4)</f>
        <v>#REF!</v>
      </c>
      <c r="P8" s="5" t="e">
        <f>SUMIFS(#REF!,#REF!,$B8,#REF!,P$4)</f>
        <v>#REF!</v>
      </c>
      <c r="Q8" s="5" t="e">
        <f>SUMIFS(#REF!,#REF!,$B8,#REF!,Q$4)</f>
        <v>#REF!</v>
      </c>
      <c r="R8" s="5" t="e">
        <f>SUMIFS(#REF!,#REF!,$B8,#REF!,R$4)</f>
        <v>#REF!</v>
      </c>
      <c r="S8" s="5" t="e">
        <f>SUMIFS(#REF!,#REF!,$B8,#REF!,S$4)</f>
        <v>#REF!</v>
      </c>
      <c r="T8" s="5" t="e">
        <f>SUMIFS(#REF!,#REF!,$B8,#REF!,T$4)</f>
        <v>#REF!</v>
      </c>
      <c r="U8" s="5" t="e">
        <f>SUMIFS(#REF!,#REF!,$B8,#REF!,U$4)</f>
        <v>#REF!</v>
      </c>
      <c r="V8" s="5" t="e">
        <f>SUMIFS(#REF!,#REF!,$B8,#REF!,V$4)</f>
        <v>#REF!</v>
      </c>
      <c r="W8" s="5" t="e">
        <f>SUMIFS(#REF!,#REF!,$B8,#REF!,W$4)</f>
        <v>#REF!</v>
      </c>
      <c r="X8" s="5" t="e">
        <f>SUMIFS(#REF!,#REF!,$B8,#REF!,X$4)</f>
        <v>#REF!</v>
      </c>
      <c r="Y8" s="5" t="e">
        <f>SUMIFS(#REF!,#REF!,$B8,#REF!,Y$4)</f>
        <v>#REF!</v>
      </c>
      <c r="Z8" s="5" t="e">
        <f>SUMIFS(#REF!,#REF!,$B8,#REF!,Z$4)</f>
        <v>#REF!</v>
      </c>
      <c r="AA8" s="5" t="e">
        <f>SUMIFS(#REF!,#REF!,$B8,#REF!,AA$4)</f>
        <v>#REF!</v>
      </c>
      <c r="AB8" s="5" t="e">
        <f>SUMIFS(#REF!,#REF!,$B8,#REF!,AB$4)</f>
        <v>#REF!</v>
      </c>
      <c r="AC8" s="5" t="e">
        <f>SUMIFS(#REF!,#REF!,$B8,#REF!,AC$4)</f>
        <v>#REF!</v>
      </c>
      <c r="AD8" s="5" t="e">
        <f>SUMIFS(#REF!,#REF!,$B8,#REF!,AD$4)</f>
        <v>#REF!</v>
      </c>
      <c r="AE8" s="5" t="e">
        <f>SUMIFS(#REF!,#REF!,$B8,#REF!,AE$4)</f>
        <v>#REF!</v>
      </c>
      <c r="AF8" s="5" t="e">
        <f>SUMIFS(#REF!,#REF!,$B8,#REF!,AF$4)</f>
        <v>#REF!</v>
      </c>
      <c r="AG8" s="5" t="e">
        <f>SUMIFS(#REF!,#REF!,$B8,#REF!,AG$4)</f>
        <v>#REF!</v>
      </c>
      <c r="AH8" s="5" t="e">
        <f>SUMIFS(#REF!,#REF!,$B8,#REF!,AH$4)</f>
        <v>#REF!</v>
      </c>
      <c r="AI8" s="5" t="e">
        <f>SUMIFS(#REF!,#REF!,$B8,#REF!,AI$4)</f>
        <v>#REF!</v>
      </c>
      <c r="AJ8" s="5" t="e">
        <f>SUMIFS(#REF!,#REF!,$B8,#REF!,AJ$4)</f>
        <v>#REF!</v>
      </c>
      <c r="AK8" s="5" t="e">
        <f t="shared" si="10"/>
        <v>#REF!</v>
      </c>
      <c r="AL8" s="133" t="e">
        <f t="shared" si="1"/>
        <v>#REF!</v>
      </c>
      <c r="AM8" s="5" t="e">
        <f>SUMIFS(#REF!,#REF!,$B8,#REF!,AM$4)</f>
        <v>#REF!</v>
      </c>
      <c r="AN8" s="5" t="e">
        <f>SUMIFS(#REF!,#REF!,$B8,#REF!,AN$4)</f>
        <v>#REF!</v>
      </c>
      <c r="AO8" s="5" t="e">
        <f>SUMIFS(#REF!,#REF!,$B8,#REF!,AO$4)</f>
        <v>#REF!</v>
      </c>
      <c r="AP8" s="5" t="e">
        <f>SUMIFS(#REF!,#REF!,$B8,#REF!,AP$4)</f>
        <v>#REF!</v>
      </c>
      <c r="AQ8" s="5" t="e">
        <f>SUMIFS(#REF!,#REF!,$B8,#REF!,AQ$4)</f>
        <v>#REF!</v>
      </c>
      <c r="AR8" s="5" t="e">
        <f>SUMIFS(#REF!,#REF!,$B8,#REF!,AR$4)</f>
        <v>#REF!</v>
      </c>
      <c r="AS8" s="5" t="e">
        <f>SUMIFS(#REF!,#REF!,$B8,#REF!,AS$4)</f>
        <v>#REF!</v>
      </c>
      <c r="AT8" s="5" t="e">
        <f>SUMIFS(#REF!,#REF!,$B8,#REF!,AT$4)</f>
        <v>#REF!</v>
      </c>
      <c r="AU8" s="5" t="e">
        <f>SUMIFS(#REF!,#REF!,$B8,#REF!,AU$4)</f>
        <v>#REF!</v>
      </c>
      <c r="AV8" s="5" t="e">
        <f>SUMIFS(#REF!,#REF!,$B8,#REF!,AV$4)</f>
        <v>#REF!</v>
      </c>
      <c r="AW8" s="5" t="e">
        <f t="shared" si="11"/>
        <v>#REF!</v>
      </c>
      <c r="AX8" s="133" t="e">
        <f t="shared" si="2"/>
        <v>#REF!</v>
      </c>
      <c r="AY8" s="5" t="e">
        <f>SUMIFS(#REF!,#REF!,$B8,#REF!,AY$4)</f>
        <v>#REF!</v>
      </c>
      <c r="AZ8" s="5" t="e">
        <f>SUMIFS(#REF!,#REF!,$B8,#REF!,AZ$4)</f>
        <v>#REF!</v>
      </c>
      <c r="BA8" s="5" t="e">
        <f>SUMIFS(#REF!,#REF!,$B8,#REF!,BA$4)</f>
        <v>#REF!</v>
      </c>
      <c r="BB8" s="5" t="e">
        <f>SUMIFS(#REF!,#REF!,$B8,#REF!,BB$4)</f>
        <v>#REF!</v>
      </c>
      <c r="BC8" s="5" t="e">
        <f>SUMIFS(#REF!,#REF!,$B8,#REF!,BC$4)</f>
        <v>#REF!</v>
      </c>
      <c r="BD8" s="5" t="e">
        <f>SUMIFS(#REF!,#REF!,$B8,#REF!,BD$4)</f>
        <v>#REF!</v>
      </c>
      <c r="BE8" s="5" t="e">
        <f>SUMIFS(#REF!,#REF!,$B8,#REF!,BE$4)</f>
        <v>#REF!</v>
      </c>
      <c r="BF8" s="5" t="e">
        <f>SUMIFS(#REF!,#REF!,$B8,#REF!,BF$4)</f>
        <v>#REF!</v>
      </c>
      <c r="BG8" s="5" t="e">
        <f>SUMIFS(#REF!,#REF!,$B8,#REF!,BG$4)</f>
        <v>#REF!</v>
      </c>
      <c r="BH8" s="5" t="e">
        <f>SUMIFS(#REF!,#REF!,$B8,#REF!,BH$4)</f>
        <v>#REF!</v>
      </c>
      <c r="BI8" s="5" t="e">
        <f t="shared" si="12"/>
        <v>#REF!</v>
      </c>
      <c r="BJ8" s="133" t="e">
        <f t="shared" si="3"/>
        <v>#REF!</v>
      </c>
      <c r="BK8" s="5" t="e">
        <f>SUMIFS(#REF!,#REF!,$B8,#REF!,BK$4)</f>
        <v>#REF!</v>
      </c>
      <c r="BL8" s="5" t="e">
        <f>SUMIFS(#REF!,#REF!,$B8,#REF!,BL$4)</f>
        <v>#REF!</v>
      </c>
      <c r="BM8" s="5" t="e">
        <f>SUMIFS(#REF!,#REF!,$B8,#REF!,BM$4)</f>
        <v>#REF!</v>
      </c>
      <c r="BN8" s="5" t="e">
        <f t="shared" si="13"/>
        <v>#REF!</v>
      </c>
      <c r="BO8" s="133" t="e">
        <f t="shared" si="4"/>
        <v>#REF!</v>
      </c>
      <c r="BP8" s="5" t="e">
        <f>SUMIFS(#REF!,#REF!,$B8,#REF!,BP$4)</f>
        <v>#REF!</v>
      </c>
      <c r="BQ8" s="5" t="e">
        <f>SUMIFS(#REF!,#REF!,$B8,#REF!,BQ$4)</f>
        <v>#REF!</v>
      </c>
      <c r="BR8" s="5" t="e">
        <f>SUMIFS(#REF!,#REF!,$B8,#REF!,BR$4)</f>
        <v>#REF!</v>
      </c>
      <c r="BS8" s="5" t="e">
        <f>SUMIFS(#REF!,#REF!,$B8,#REF!,BS$4)</f>
        <v>#REF!</v>
      </c>
      <c r="BT8" s="5" t="e">
        <f>SUMIFS(#REF!,#REF!,$B8,#REF!,BT$4)</f>
        <v>#REF!</v>
      </c>
      <c r="BU8" s="5" t="e">
        <f>SUMIFS(#REF!,#REF!,$B8,#REF!,BU$4)</f>
        <v>#REF!</v>
      </c>
      <c r="BV8" s="5" t="e">
        <f>SUMIFS(#REF!,#REF!,$B8,#REF!,BV$4)</f>
        <v>#REF!</v>
      </c>
      <c r="BW8" s="5" t="e">
        <f>SUMIFS(#REF!,#REF!,$B8,#REF!,BW$4)</f>
        <v>#REF!</v>
      </c>
      <c r="BX8" s="5" t="e">
        <f>SUMIFS(#REF!,#REF!,$B8,#REF!,BX$4)</f>
        <v>#REF!</v>
      </c>
      <c r="BY8" s="5" t="e">
        <f>SUMIFS(#REF!,#REF!,$B8,#REF!,BY$4)</f>
        <v>#REF!</v>
      </c>
      <c r="BZ8" s="5" t="e">
        <f>SUMIFS(#REF!,#REF!,$B8,#REF!,BZ$4)</f>
        <v>#REF!</v>
      </c>
      <c r="CA8" s="5" t="e">
        <f>SUMIFS(#REF!,#REF!,$B8,#REF!,CA$4)</f>
        <v>#REF!</v>
      </c>
      <c r="CB8" s="5" t="e">
        <f>SUMIFS(#REF!,#REF!,$B8,#REF!,CB$4)</f>
        <v>#REF!</v>
      </c>
      <c r="CC8" s="5" t="e">
        <f>SUMIFS(#REF!,#REF!,$B8,#REF!,CC$4)</f>
        <v>#REF!</v>
      </c>
      <c r="CD8" s="5" t="e">
        <f>SUMIFS(#REF!,#REF!,$B8,#REF!,CD$4)</f>
        <v>#REF!</v>
      </c>
      <c r="CE8" s="5" t="e">
        <f>SUMIFS(#REF!,#REF!,$B8,#REF!,CE$4)</f>
        <v>#REF!</v>
      </c>
      <c r="CF8" s="5" t="e">
        <f>SUMIFS(#REF!,#REF!,$B8,#REF!,CF$4)</f>
        <v>#REF!</v>
      </c>
      <c r="CG8" s="5" t="e">
        <f>SUMIFS(#REF!,#REF!,$B8,#REF!,CG$4)</f>
        <v>#REF!</v>
      </c>
      <c r="CH8" s="5" t="e">
        <f>SUMIFS(#REF!,#REF!,$B8,#REF!,CH$4)</f>
        <v>#REF!</v>
      </c>
      <c r="CI8" s="5" t="e">
        <f t="shared" si="14"/>
        <v>#REF!</v>
      </c>
      <c r="CJ8" s="133" t="e">
        <f t="shared" si="5"/>
        <v>#REF!</v>
      </c>
      <c r="CK8" s="5" t="e">
        <f>SUMIFS(#REF!,#REF!,$B8,#REF!,CK$4)</f>
        <v>#REF!</v>
      </c>
      <c r="CL8" s="5" t="e">
        <f>SUMIFS(#REF!,#REF!,$B8,#REF!,CL$4)</f>
        <v>#REF!</v>
      </c>
      <c r="CM8" s="5" t="e">
        <f>SUMIFS(#REF!,#REF!,$B8,#REF!,CM$4)</f>
        <v>#REF!</v>
      </c>
      <c r="CN8" s="5" t="e">
        <f>SUMIFS(#REF!,#REF!,$B8,#REF!,CN$4)</f>
        <v>#REF!</v>
      </c>
      <c r="CO8" s="5" t="e">
        <f>SUMIFS(#REF!,#REF!,$B8,#REF!,CO$4)</f>
        <v>#REF!</v>
      </c>
      <c r="CP8" s="5" t="e">
        <f t="shared" si="15"/>
        <v>#REF!</v>
      </c>
      <c r="CQ8" s="133" t="e">
        <f t="shared" si="6"/>
        <v>#REF!</v>
      </c>
      <c r="CR8" s="5" t="e">
        <f>SUMIFS(#REF!,#REF!,$B8,#REF!,CR$4)</f>
        <v>#REF!</v>
      </c>
      <c r="CS8" s="5" t="e">
        <f t="shared" si="16"/>
        <v>#REF!</v>
      </c>
      <c r="CT8" s="5" t="e">
        <f t="shared" si="7"/>
        <v>#REF!</v>
      </c>
      <c r="CU8" s="5" t="e">
        <f>SUMIFS(#REF!,#REF!,$B8,#REF!,CU$4)</f>
        <v>#REF!</v>
      </c>
      <c r="CV8" s="5" t="e">
        <f>SUMIFS(#REF!,#REF!,$B8,#REF!,CV$4)</f>
        <v>#REF!</v>
      </c>
      <c r="CW8" s="5" t="e">
        <f>SUMIFS(#REF!,#REF!,$B8,#REF!,CW$4)</f>
        <v>#REF!</v>
      </c>
      <c r="CX8" s="5"/>
    </row>
    <row r="9" ht="26" customHeight="1" spans="1:102">
      <c r="A9" s="125" t="s">
        <v>216</v>
      </c>
      <c r="B9" s="126" t="s">
        <v>217</v>
      </c>
      <c r="C9" s="5" t="e">
        <f>COUNTIFS(#REF!,B9)</f>
        <v>#REF!</v>
      </c>
      <c r="D9" s="5" t="e">
        <f>SUMIFS(#REF!,#REF!,$B9)</f>
        <v>#REF!</v>
      </c>
      <c r="E9" s="5" t="e">
        <f>SUMIFS(#REF!,#REF!,$B9)</f>
        <v>#REF!</v>
      </c>
      <c r="F9" s="5" t="e">
        <f>SUMIFS(#REF!,#REF!,$B9)</f>
        <v>#REF!</v>
      </c>
      <c r="G9" s="5" t="e">
        <f>SUMIFS(#REF!,#REF!,$B9)</f>
        <v>#REF!</v>
      </c>
      <c r="H9" s="5" t="e">
        <f t="shared" si="8"/>
        <v>#REF!</v>
      </c>
      <c r="I9" s="5" t="e">
        <f t="shared" si="9"/>
        <v>#REF!</v>
      </c>
      <c r="J9" s="133" t="e">
        <f t="shared" si="0"/>
        <v>#REF!</v>
      </c>
      <c r="K9" s="5" t="e">
        <f>SUMIFS(#REF!,#REF!,$B9,#REF!,K$4)</f>
        <v>#REF!</v>
      </c>
      <c r="L9" s="5" t="e">
        <f>SUMIFS(#REF!,#REF!,$B9,#REF!,L$4)</f>
        <v>#REF!</v>
      </c>
      <c r="M9" s="5" t="e">
        <f>SUMIFS(#REF!,#REF!,$B9,#REF!,M$4)</f>
        <v>#REF!</v>
      </c>
      <c r="N9" s="5" t="e">
        <f>SUMIFS(#REF!,#REF!,$B9,#REF!,N$4)</f>
        <v>#REF!</v>
      </c>
      <c r="O9" s="5" t="e">
        <f>SUMIFS(#REF!,#REF!,$B9,#REF!,O$4)</f>
        <v>#REF!</v>
      </c>
      <c r="P9" s="5" t="e">
        <f>SUMIFS(#REF!,#REF!,$B9,#REF!,P$4)</f>
        <v>#REF!</v>
      </c>
      <c r="Q9" s="5" t="e">
        <f>SUMIFS(#REF!,#REF!,$B9,#REF!,Q$4)</f>
        <v>#REF!</v>
      </c>
      <c r="R9" s="5" t="e">
        <f>SUMIFS(#REF!,#REF!,$B9,#REF!,R$4)</f>
        <v>#REF!</v>
      </c>
      <c r="S9" s="5" t="e">
        <f>SUMIFS(#REF!,#REF!,$B9,#REF!,S$4)</f>
        <v>#REF!</v>
      </c>
      <c r="T9" s="5" t="e">
        <f>SUMIFS(#REF!,#REF!,$B9,#REF!,T$4)</f>
        <v>#REF!</v>
      </c>
      <c r="U9" s="5" t="e">
        <f>SUMIFS(#REF!,#REF!,$B9,#REF!,U$4)</f>
        <v>#REF!</v>
      </c>
      <c r="V9" s="5" t="e">
        <f>SUMIFS(#REF!,#REF!,$B9,#REF!,V$4)</f>
        <v>#REF!</v>
      </c>
      <c r="W9" s="5" t="e">
        <f>SUMIFS(#REF!,#REF!,$B9,#REF!,W$4)</f>
        <v>#REF!</v>
      </c>
      <c r="X9" s="5" t="e">
        <f>SUMIFS(#REF!,#REF!,$B9,#REF!,X$4)</f>
        <v>#REF!</v>
      </c>
      <c r="Y9" s="5" t="e">
        <f>SUMIFS(#REF!,#REF!,$B9,#REF!,Y$4)</f>
        <v>#REF!</v>
      </c>
      <c r="Z9" s="5" t="e">
        <f>SUMIFS(#REF!,#REF!,$B9,#REF!,Z$4)</f>
        <v>#REF!</v>
      </c>
      <c r="AA9" s="5" t="e">
        <f>SUMIFS(#REF!,#REF!,$B9,#REF!,AA$4)</f>
        <v>#REF!</v>
      </c>
      <c r="AB9" s="5" t="e">
        <f>SUMIFS(#REF!,#REF!,$B9,#REF!,AB$4)</f>
        <v>#REF!</v>
      </c>
      <c r="AC9" s="5" t="e">
        <f>SUMIFS(#REF!,#REF!,$B9,#REF!,AC$4)</f>
        <v>#REF!</v>
      </c>
      <c r="AD9" s="5" t="e">
        <f>SUMIFS(#REF!,#REF!,$B9,#REF!,AD$4)</f>
        <v>#REF!</v>
      </c>
      <c r="AE9" s="5" t="e">
        <f>SUMIFS(#REF!,#REF!,$B9,#REF!,AE$4)</f>
        <v>#REF!</v>
      </c>
      <c r="AF9" s="5" t="e">
        <f>SUMIFS(#REF!,#REF!,$B9,#REF!,AF$4)</f>
        <v>#REF!</v>
      </c>
      <c r="AG9" s="5" t="e">
        <f>SUMIFS(#REF!,#REF!,$B9,#REF!,AG$4)</f>
        <v>#REF!</v>
      </c>
      <c r="AH9" s="5" t="e">
        <f>SUMIFS(#REF!,#REF!,$B9,#REF!,AH$4)</f>
        <v>#REF!</v>
      </c>
      <c r="AI9" s="5" t="e">
        <f>SUMIFS(#REF!,#REF!,$B9,#REF!,AI$4)</f>
        <v>#REF!</v>
      </c>
      <c r="AJ9" s="5" t="e">
        <f>SUMIFS(#REF!,#REF!,$B9,#REF!,AJ$4)</f>
        <v>#REF!</v>
      </c>
      <c r="AK9" s="5" t="e">
        <f t="shared" si="10"/>
        <v>#REF!</v>
      </c>
      <c r="AL9" s="133" t="e">
        <f t="shared" si="1"/>
        <v>#REF!</v>
      </c>
      <c r="AM9" s="5" t="e">
        <f>SUMIFS(#REF!,#REF!,$B9,#REF!,AM$4)</f>
        <v>#REF!</v>
      </c>
      <c r="AN9" s="5" t="e">
        <f>SUMIFS(#REF!,#REF!,$B9,#REF!,AN$4)</f>
        <v>#REF!</v>
      </c>
      <c r="AO9" s="5" t="e">
        <f>SUMIFS(#REF!,#REF!,$B9,#REF!,AO$4)</f>
        <v>#REF!</v>
      </c>
      <c r="AP9" s="5" t="e">
        <f>SUMIFS(#REF!,#REF!,$B9,#REF!,AP$4)</f>
        <v>#REF!</v>
      </c>
      <c r="AQ9" s="5" t="e">
        <f>SUMIFS(#REF!,#REF!,$B9,#REF!,AQ$4)</f>
        <v>#REF!</v>
      </c>
      <c r="AR9" s="5" t="e">
        <f>SUMIFS(#REF!,#REF!,$B9,#REF!,AR$4)</f>
        <v>#REF!</v>
      </c>
      <c r="AS9" s="5" t="e">
        <f>SUMIFS(#REF!,#REF!,$B9,#REF!,AS$4)</f>
        <v>#REF!</v>
      </c>
      <c r="AT9" s="5" t="e">
        <f>SUMIFS(#REF!,#REF!,$B9,#REF!,AT$4)</f>
        <v>#REF!</v>
      </c>
      <c r="AU9" s="5" t="e">
        <f>SUMIFS(#REF!,#REF!,$B9,#REF!,AU$4)</f>
        <v>#REF!</v>
      </c>
      <c r="AV9" s="5" t="e">
        <f>SUMIFS(#REF!,#REF!,$B9,#REF!,AV$4)</f>
        <v>#REF!</v>
      </c>
      <c r="AW9" s="5" t="e">
        <f t="shared" si="11"/>
        <v>#REF!</v>
      </c>
      <c r="AX9" s="133" t="e">
        <f t="shared" si="2"/>
        <v>#REF!</v>
      </c>
      <c r="AY9" s="5" t="e">
        <f>SUMIFS(#REF!,#REF!,$B9,#REF!,AY$4)</f>
        <v>#REF!</v>
      </c>
      <c r="AZ9" s="5" t="e">
        <f>SUMIFS(#REF!,#REF!,$B9,#REF!,AZ$4)</f>
        <v>#REF!</v>
      </c>
      <c r="BA9" s="5" t="e">
        <f>SUMIFS(#REF!,#REF!,$B9,#REF!,BA$4)</f>
        <v>#REF!</v>
      </c>
      <c r="BB9" s="5" t="e">
        <f>SUMIFS(#REF!,#REF!,$B9,#REF!,BB$4)</f>
        <v>#REF!</v>
      </c>
      <c r="BC9" s="5" t="e">
        <f>SUMIFS(#REF!,#REF!,$B9,#REF!,BC$4)</f>
        <v>#REF!</v>
      </c>
      <c r="BD9" s="5" t="e">
        <f>SUMIFS(#REF!,#REF!,$B9,#REF!,BD$4)</f>
        <v>#REF!</v>
      </c>
      <c r="BE9" s="5" t="e">
        <f>SUMIFS(#REF!,#REF!,$B9,#REF!,BE$4)</f>
        <v>#REF!</v>
      </c>
      <c r="BF9" s="5" t="e">
        <f>SUMIFS(#REF!,#REF!,$B9,#REF!,BF$4)</f>
        <v>#REF!</v>
      </c>
      <c r="BG9" s="5" t="e">
        <f>SUMIFS(#REF!,#REF!,$B9,#REF!,BG$4)</f>
        <v>#REF!</v>
      </c>
      <c r="BH9" s="5" t="e">
        <f>SUMIFS(#REF!,#REF!,$B9,#REF!,BH$4)</f>
        <v>#REF!</v>
      </c>
      <c r="BI9" s="5" t="e">
        <f t="shared" si="12"/>
        <v>#REF!</v>
      </c>
      <c r="BJ9" s="133" t="e">
        <f t="shared" si="3"/>
        <v>#REF!</v>
      </c>
      <c r="BK9" s="5" t="e">
        <f>SUMIFS(#REF!,#REF!,$B9,#REF!,BK$4)</f>
        <v>#REF!</v>
      </c>
      <c r="BL9" s="5" t="e">
        <f>SUMIFS(#REF!,#REF!,$B9,#REF!,BL$4)</f>
        <v>#REF!</v>
      </c>
      <c r="BM9" s="5" t="e">
        <f>SUMIFS(#REF!,#REF!,$B9,#REF!,BM$4)</f>
        <v>#REF!</v>
      </c>
      <c r="BN9" s="5" t="e">
        <f t="shared" si="13"/>
        <v>#REF!</v>
      </c>
      <c r="BO9" s="133" t="e">
        <f t="shared" si="4"/>
        <v>#REF!</v>
      </c>
      <c r="BP9" s="5" t="e">
        <f>SUMIFS(#REF!,#REF!,$B9,#REF!,BP$4)</f>
        <v>#REF!</v>
      </c>
      <c r="BQ9" s="5" t="e">
        <f>SUMIFS(#REF!,#REF!,$B9,#REF!,BQ$4)</f>
        <v>#REF!</v>
      </c>
      <c r="BR9" s="5" t="e">
        <f>SUMIFS(#REF!,#REF!,$B9,#REF!,BR$4)</f>
        <v>#REF!</v>
      </c>
      <c r="BS9" s="5" t="e">
        <f>SUMIFS(#REF!,#REF!,$B9,#REF!,BS$4)</f>
        <v>#REF!</v>
      </c>
      <c r="BT9" s="5" t="e">
        <f>SUMIFS(#REF!,#REF!,$B9,#REF!,BT$4)</f>
        <v>#REF!</v>
      </c>
      <c r="BU9" s="5" t="e">
        <f>SUMIFS(#REF!,#REF!,$B9,#REF!,BU$4)</f>
        <v>#REF!</v>
      </c>
      <c r="BV9" s="5" t="e">
        <f>SUMIFS(#REF!,#REF!,$B9,#REF!,BV$4)</f>
        <v>#REF!</v>
      </c>
      <c r="BW9" s="5" t="e">
        <f>SUMIFS(#REF!,#REF!,$B9,#REF!,BW$4)</f>
        <v>#REF!</v>
      </c>
      <c r="BX9" s="5" t="e">
        <f>SUMIFS(#REF!,#REF!,$B9,#REF!,BX$4)</f>
        <v>#REF!</v>
      </c>
      <c r="BY9" s="5" t="e">
        <f>SUMIFS(#REF!,#REF!,$B9,#REF!,BY$4)</f>
        <v>#REF!</v>
      </c>
      <c r="BZ9" s="5" t="e">
        <f>SUMIFS(#REF!,#REF!,$B9,#REF!,BZ$4)</f>
        <v>#REF!</v>
      </c>
      <c r="CA9" s="5" t="e">
        <f>SUMIFS(#REF!,#REF!,$B9,#REF!,CA$4)</f>
        <v>#REF!</v>
      </c>
      <c r="CB9" s="5" t="e">
        <f>SUMIFS(#REF!,#REF!,$B9,#REF!,CB$4)</f>
        <v>#REF!</v>
      </c>
      <c r="CC9" s="5" t="e">
        <f>SUMIFS(#REF!,#REF!,$B9,#REF!,CC$4)</f>
        <v>#REF!</v>
      </c>
      <c r="CD9" s="5" t="e">
        <f>SUMIFS(#REF!,#REF!,$B9,#REF!,CD$4)</f>
        <v>#REF!</v>
      </c>
      <c r="CE9" s="5" t="e">
        <f>SUMIFS(#REF!,#REF!,$B9,#REF!,CE$4)</f>
        <v>#REF!</v>
      </c>
      <c r="CF9" s="5" t="e">
        <f>SUMIFS(#REF!,#REF!,$B9,#REF!,CF$4)</f>
        <v>#REF!</v>
      </c>
      <c r="CG9" s="5" t="e">
        <f>SUMIFS(#REF!,#REF!,$B9,#REF!,CG$4)</f>
        <v>#REF!</v>
      </c>
      <c r="CH9" s="5" t="e">
        <f>SUMIFS(#REF!,#REF!,$B9,#REF!,CH$4)</f>
        <v>#REF!</v>
      </c>
      <c r="CI9" s="5" t="e">
        <f t="shared" si="14"/>
        <v>#REF!</v>
      </c>
      <c r="CJ9" s="133" t="e">
        <f t="shared" si="5"/>
        <v>#REF!</v>
      </c>
      <c r="CK9" s="5" t="e">
        <f>SUMIFS(#REF!,#REF!,$B9,#REF!,CK$4)</f>
        <v>#REF!</v>
      </c>
      <c r="CL9" s="5" t="e">
        <f>SUMIFS(#REF!,#REF!,$B9,#REF!,CL$4)</f>
        <v>#REF!</v>
      </c>
      <c r="CM9" s="5" t="e">
        <f>SUMIFS(#REF!,#REF!,$B9,#REF!,CM$4)</f>
        <v>#REF!</v>
      </c>
      <c r="CN9" s="5" t="e">
        <f>SUMIFS(#REF!,#REF!,$B9,#REF!,CN$4)</f>
        <v>#REF!</v>
      </c>
      <c r="CO9" s="5" t="e">
        <f>SUMIFS(#REF!,#REF!,$B9,#REF!,CO$4)</f>
        <v>#REF!</v>
      </c>
      <c r="CP9" s="5" t="e">
        <f t="shared" si="15"/>
        <v>#REF!</v>
      </c>
      <c r="CQ9" s="133" t="e">
        <f t="shared" si="6"/>
        <v>#REF!</v>
      </c>
      <c r="CR9" s="5" t="e">
        <f>SUMIFS(#REF!,#REF!,$B9,#REF!,CR$4)</f>
        <v>#REF!</v>
      </c>
      <c r="CS9" s="5" t="e">
        <f t="shared" si="16"/>
        <v>#REF!</v>
      </c>
      <c r="CT9" s="5" t="e">
        <f t="shared" si="7"/>
        <v>#REF!</v>
      </c>
      <c r="CU9" s="5" t="e">
        <f>SUMIFS(#REF!,#REF!,$B9,#REF!,CU$4)</f>
        <v>#REF!</v>
      </c>
      <c r="CV9" s="5" t="e">
        <f>SUMIFS(#REF!,#REF!,$B9,#REF!,CV$4)</f>
        <v>#REF!</v>
      </c>
      <c r="CW9" s="5" t="e">
        <f>SUMIFS(#REF!,#REF!,$B9,#REF!,CW$4)</f>
        <v>#REF!</v>
      </c>
      <c r="CX9" s="5"/>
    </row>
    <row r="10" ht="26" customHeight="1" spans="1:102">
      <c r="A10" s="125" t="s">
        <v>218</v>
      </c>
      <c r="B10" s="126" t="s">
        <v>219</v>
      </c>
      <c r="C10" s="5" t="e">
        <f>COUNTIFS(#REF!,B10)</f>
        <v>#REF!</v>
      </c>
      <c r="D10" s="5" t="e">
        <f>SUMIFS(#REF!,#REF!,$B10)</f>
        <v>#REF!</v>
      </c>
      <c r="E10" s="5" t="e">
        <f>SUMIFS(#REF!,#REF!,$B10)</f>
        <v>#REF!</v>
      </c>
      <c r="F10" s="5" t="e">
        <f>SUMIFS(#REF!,#REF!,$B10)</f>
        <v>#REF!</v>
      </c>
      <c r="G10" s="5" t="e">
        <f>SUMIFS(#REF!,#REF!,$B10)</f>
        <v>#REF!</v>
      </c>
      <c r="H10" s="5" t="e">
        <f t="shared" si="8"/>
        <v>#REF!</v>
      </c>
      <c r="I10" s="5" t="e">
        <f t="shared" si="9"/>
        <v>#REF!</v>
      </c>
      <c r="J10" s="133" t="e">
        <f t="shared" si="0"/>
        <v>#REF!</v>
      </c>
      <c r="K10" s="5" t="e">
        <f>SUMIFS(#REF!,#REF!,$B10,#REF!,K$4)</f>
        <v>#REF!</v>
      </c>
      <c r="L10" s="5" t="e">
        <f>SUMIFS(#REF!,#REF!,$B10,#REF!,L$4)</f>
        <v>#REF!</v>
      </c>
      <c r="M10" s="5" t="e">
        <f>SUMIFS(#REF!,#REF!,$B10,#REF!,M$4)</f>
        <v>#REF!</v>
      </c>
      <c r="N10" s="5" t="e">
        <f>SUMIFS(#REF!,#REF!,$B10,#REF!,N$4)</f>
        <v>#REF!</v>
      </c>
      <c r="O10" s="5" t="e">
        <f>SUMIFS(#REF!,#REF!,$B10,#REF!,O$4)</f>
        <v>#REF!</v>
      </c>
      <c r="P10" s="5" t="e">
        <f>SUMIFS(#REF!,#REF!,$B10,#REF!,P$4)</f>
        <v>#REF!</v>
      </c>
      <c r="Q10" s="5" t="e">
        <f>SUMIFS(#REF!,#REF!,$B10,#REF!,Q$4)</f>
        <v>#REF!</v>
      </c>
      <c r="R10" s="5" t="e">
        <f>SUMIFS(#REF!,#REF!,$B10,#REF!,R$4)</f>
        <v>#REF!</v>
      </c>
      <c r="S10" s="5" t="e">
        <f>SUMIFS(#REF!,#REF!,$B10,#REF!,S$4)</f>
        <v>#REF!</v>
      </c>
      <c r="T10" s="5" t="e">
        <f>SUMIFS(#REF!,#REF!,$B10,#REF!,T$4)</f>
        <v>#REF!</v>
      </c>
      <c r="U10" s="5" t="e">
        <f>SUMIFS(#REF!,#REF!,$B10,#REF!,U$4)</f>
        <v>#REF!</v>
      </c>
      <c r="V10" s="5" t="e">
        <f>SUMIFS(#REF!,#REF!,$B10,#REF!,V$4)</f>
        <v>#REF!</v>
      </c>
      <c r="W10" s="5" t="e">
        <f>SUMIFS(#REF!,#REF!,$B10,#REF!,W$4)</f>
        <v>#REF!</v>
      </c>
      <c r="X10" s="5" t="e">
        <f>SUMIFS(#REF!,#REF!,$B10,#REF!,X$4)</f>
        <v>#REF!</v>
      </c>
      <c r="Y10" s="5" t="e">
        <f>SUMIFS(#REF!,#REF!,$B10,#REF!,Y$4)</f>
        <v>#REF!</v>
      </c>
      <c r="Z10" s="5" t="e">
        <f>SUMIFS(#REF!,#REF!,$B10,#REF!,Z$4)</f>
        <v>#REF!</v>
      </c>
      <c r="AA10" s="5" t="e">
        <f>SUMIFS(#REF!,#REF!,$B10,#REF!,AA$4)</f>
        <v>#REF!</v>
      </c>
      <c r="AB10" s="5" t="e">
        <f>SUMIFS(#REF!,#REF!,$B10,#REF!,AB$4)</f>
        <v>#REF!</v>
      </c>
      <c r="AC10" s="5" t="e">
        <f>SUMIFS(#REF!,#REF!,$B10,#REF!,AC$4)</f>
        <v>#REF!</v>
      </c>
      <c r="AD10" s="5" t="e">
        <f>SUMIFS(#REF!,#REF!,$B10,#REF!,AD$4)</f>
        <v>#REF!</v>
      </c>
      <c r="AE10" s="5" t="e">
        <f>SUMIFS(#REF!,#REF!,$B10,#REF!,AE$4)</f>
        <v>#REF!</v>
      </c>
      <c r="AF10" s="5" t="e">
        <f>SUMIFS(#REF!,#REF!,$B10,#REF!,AF$4)</f>
        <v>#REF!</v>
      </c>
      <c r="AG10" s="5" t="e">
        <f>SUMIFS(#REF!,#REF!,$B10,#REF!,AG$4)</f>
        <v>#REF!</v>
      </c>
      <c r="AH10" s="5" t="e">
        <f>SUMIFS(#REF!,#REF!,$B10,#REF!,AH$4)</f>
        <v>#REF!</v>
      </c>
      <c r="AI10" s="5" t="e">
        <f>SUMIFS(#REF!,#REF!,$B10,#REF!,AI$4)</f>
        <v>#REF!</v>
      </c>
      <c r="AJ10" s="5" t="e">
        <f>SUMIFS(#REF!,#REF!,$B10,#REF!,AJ$4)</f>
        <v>#REF!</v>
      </c>
      <c r="AK10" s="5" t="e">
        <f t="shared" si="10"/>
        <v>#REF!</v>
      </c>
      <c r="AL10" s="133" t="e">
        <f t="shared" si="1"/>
        <v>#REF!</v>
      </c>
      <c r="AM10" s="5" t="e">
        <f>SUMIFS(#REF!,#REF!,$B10,#REF!,AM$4)</f>
        <v>#REF!</v>
      </c>
      <c r="AN10" s="5" t="e">
        <f>SUMIFS(#REF!,#REF!,$B10,#REF!,AN$4)</f>
        <v>#REF!</v>
      </c>
      <c r="AO10" s="5" t="e">
        <f>SUMIFS(#REF!,#REF!,$B10,#REF!,AO$4)</f>
        <v>#REF!</v>
      </c>
      <c r="AP10" s="5" t="e">
        <f>SUMIFS(#REF!,#REF!,$B10,#REF!,AP$4)</f>
        <v>#REF!</v>
      </c>
      <c r="AQ10" s="5" t="e">
        <f>SUMIFS(#REF!,#REF!,$B10,#REF!,AQ$4)</f>
        <v>#REF!</v>
      </c>
      <c r="AR10" s="5" t="e">
        <f>SUMIFS(#REF!,#REF!,$B10,#REF!,AR$4)</f>
        <v>#REF!</v>
      </c>
      <c r="AS10" s="5" t="e">
        <f>SUMIFS(#REF!,#REF!,$B10,#REF!,AS$4)</f>
        <v>#REF!</v>
      </c>
      <c r="AT10" s="5" t="e">
        <f>SUMIFS(#REF!,#REF!,$B10,#REF!,AT$4)</f>
        <v>#REF!</v>
      </c>
      <c r="AU10" s="5" t="e">
        <f>SUMIFS(#REF!,#REF!,$B10,#REF!,AU$4)</f>
        <v>#REF!</v>
      </c>
      <c r="AV10" s="5" t="e">
        <f>SUMIFS(#REF!,#REF!,$B10,#REF!,AV$4)</f>
        <v>#REF!</v>
      </c>
      <c r="AW10" s="5" t="e">
        <f t="shared" si="11"/>
        <v>#REF!</v>
      </c>
      <c r="AX10" s="133" t="e">
        <f t="shared" si="2"/>
        <v>#REF!</v>
      </c>
      <c r="AY10" s="5" t="e">
        <f>SUMIFS(#REF!,#REF!,$B10,#REF!,AY$4)</f>
        <v>#REF!</v>
      </c>
      <c r="AZ10" s="5" t="e">
        <f>SUMIFS(#REF!,#REF!,$B10,#REF!,AZ$4)</f>
        <v>#REF!</v>
      </c>
      <c r="BA10" s="5" t="e">
        <f>SUMIFS(#REF!,#REF!,$B10,#REF!,BA$4)</f>
        <v>#REF!</v>
      </c>
      <c r="BB10" s="5" t="e">
        <f>SUMIFS(#REF!,#REF!,$B10,#REF!,BB$4)</f>
        <v>#REF!</v>
      </c>
      <c r="BC10" s="5" t="e">
        <f>SUMIFS(#REF!,#REF!,$B10,#REF!,BC$4)</f>
        <v>#REF!</v>
      </c>
      <c r="BD10" s="5" t="e">
        <f>SUMIFS(#REF!,#REF!,$B10,#REF!,BD$4)</f>
        <v>#REF!</v>
      </c>
      <c r="BE10" s="5" t="e">
        <f>SUMIFS(#REF!,#REF!,$B10,#REF!,BE$4)</f>
        <v>#REF!</v>
      </c>
      <c r="BF10" s="5" t="e">
        <f>SUMIFS(#REF!,#REF!,$B10,#REF!,BF$4)</f>
        <v>#REF!</v>
      </c>
      <c r="BG10" s="5" t="e">
        <f>SUMIFS(#REF!,#REF!,$B10,#REF!,BG$4)</f>
        <v>#REF!</v>
      </c>
      <c r="BH10" s="5" t="e">
        <f>SUMIFS(#REF!,#REF!,$B10,#REF!,BH$4)</f>
        <v>#REF!</v>
      </c>
      <c r="BI10" s="5" t="e">
        <f t="shared" si="12"/>
        <v>#REF!</v>
      </c>
      <c r="BJ10" s="133" t="e">
        <f t="shared" si="3"/>
        <v>#REF!</v>
      </c>
      <c r="BK10" s="5" t="e">
        <f>SUMIFS(#REF!,#REF!,$B10,#REF!,BK$4)</f>
        <v>#REF!</v>
      </c>
      <c r="BL10" s="5" t="e">
        <f>SUMIFS(#REF!,#REF!,$B10,#REF!,BL$4)</f>
        <v>#REF!</v>
      </c>
      <c r="BM10" s="5" t="e">
        <f>SUMIFS(#REF!,#REF!,$B10,#REF!,BM$4)</f>
        <v>#REF!</v>
      </c>
      <c r="BN10" s="5" t="e">
        <f t="shared" si="13"/>
        <v>#REF!</v>
      </c>
      <c r="BO10" s="133" t="e">
        <f t="shared" si="4"/>
        <v>#REF!</v>
      </c>
      <c r="BP10" s="5" t="e">
        <f>SUMIFS(#REF!,#REF!,$B10,#REF!,BP$4)</f>
        <v>#REF!</v>
      </c>
      <c r="BQ10" s="5" t="e">
        <f>SUMIFS(#REF!,#REF!,$B10,#REF!,BQ$4)</f>
        <v>#REF!</v>
      </c>
      <c r="BR10" s="5" t="e">
        <f>SUMIFS(#REF!,#REF!,$B10,#REF!,BR$4)</f>
        <v>#REF!</v>
      </c>
      <c r="BS10" s="5" t="e">
        <f>SUMIFS(#REF!,#REF!,$B10,#REF!,BS$4)</f>
        <v>#REF!</v>
      </c>
      <c r="BT10" s="5" t="e">
        <f>SUMIFS(#REF!,#REF!,$B10,#REF!,BT$4)</f>
        <v>#REF!</v>
      </c>
      <c r="BU10" s="5" t="e">
        <f>SUMIFS(#REF!,#REF!,$B10,#REF!,BU$4)</f>
        <v>#REF!</v>
      </c>
      <c r="BV10" s="5" t="e">
        <f>SUMIFS(#REF!,#REF!,$B10,#REF!,BV$4)</f>
        <v>#REF!</v>
      </c>
      <c r="BW10" s="5" t="e">
        <f>SUMIFS(#REF!,#REF!,$B10,#REF!,BW$4)</f>
        <v>#REF!</v>
      </c>
      <c r="BX10" s="5" t="e">
        <f>SUMIFS(#REF!,#REF!,$B10,#REF!,BX$4)</f>
        <v>#REF!</v>
      </c>
      <c r="BY10" s="5" t="e">
        <f>SUMIFS(#REF!,#REF!,$B10,#REF!,BY$4)</f>
        <v>#REF!</v>
      </c>
      <c r="BZ10" s="5" t="e">
        <f>SUMIFS(#REF!,#REF!,$B10,#REF!,BZ$4)</f>
        <v>#REF!</v>
      </c>
      <c r="CA10" s="5" t="e">
        <f>SUMIFS(#REF!,#REF!,$B10,#REF!,CA$4)</f>
        <v>#REF!</v>
      </c>
      <c r="CB10" s="5" t="e">
        <f>SUMIFS(#REF!,#REF!,$B10,#REF!,CB$4)</f>
        <v>#REF!</v>
      </c>
      <c r="CC10" s="5" t="e">
        <f>SUMIFS(#REF!,#REF!,$B10,#REF!,CC$4)</f>
        <v>#REF!</v>
      </c>
      <c r="CD10" s="5" t="e">
        <f>SUMIFS(#REF!,#REF!,$B10,#REF!,CD$4)</f>
        <v>#REF!</v>
      </c>
      <c r="CE10" s="5" t="e">
        <f>SUMIFS(#REF!,#REF!,$B10,#REF!,CE$4)</f>
        <v>#REF!</v>
      </c>
      <c r="CF10" s="5" t="e">
        <f>SUMIFS(#REF!,#REF!,$B10,#REF!,CF$4)</f>
        <v>#REF!</v>
      </c>
      <c r="CG10" s="5" t="e">
        <f>SUMIFS(#REF!,#REF!,$B10,#REF!,CG$4)</f>
        <v>#REF!</v>
      </c>
      <c r="CH10" s="5" t="e">
        <f>SUMIFS(#REF!,#REF!,$B10,#REF!,CH$4)</f>
        <v>#REF!</v>
      </c>
      <c r="CI10" s="5" t="e">
        <f t="shared" si="14"/>
        <v>#REF!</v>
      </c>
      <c r="CJ10" s="133" t="e">
        <f t="shared" si="5"/>
        <v>#REF!</v>
      </c>
      <c r="CK10" s="5" t="e">
        <f>SUMIFS(#REF!,#REF!,$B10,#REF!,CK$4)</f>
        <v>#REF!</v>
      </c>
      <c r="CL10" s="5" t="e">
        <f>SUMIFS(#REF!,#REF!,$B10,#REF!,CL$4)</f>
        <v>#REF!</v>
      </c>
      <c r="CM10" s="5" t="e">
        <f>SUMIFS(#REF!,#REF!,$B10,#REF!,CM$4)</f>
        <v>#REF!</v>
      </c>
      <c r="CN10" s="5" t="e">
        <f>SUMIFS(#REF!,#REF!,$B10,#REF!,CN$4)</f>
        <v>#REF!</v>
      </c>
      <c r="CO10" s="5" t="e">
        <f>SUMIFS(#REF!,#REF!,$B10,#REF!,CO$4)</f>
        <v>#REF!</v>
      </c>
      <c r="CP10" s="5" t="e">
        <f t="shared" si="15"/>
        <v>#REF!</v>
      </c>
      <c r="CQ10" s="133" t="e">
        <f t="shared" si="6"/>
        <v>#REF!</v>
      </c>
      <c r="CR10" s="5" t="e">
        <f>SUMIFS(#REF!,#REF!,$B10,#REF!,CR$4)</f>
        <v>#REF!</v>
      </c>
      <c r="CS10" s="5" t="e">
        <f t="shared" si="16"/>
        <v>#REF!</v>
      </c>
      <c r="CT10" s="5" t="e">
        <f t="shared" si="7"/>
        <v>#REF!</v>
      </c>
      <c r="CU10" s="5" t="e">
        <f>SUMIFS(#REF!,#REF!,$B10,#REF!,CU$4)</f>
        <v>#REF!</v>
      </c>
      <c r="CV10" s="5" t="e">
        <f>SUMIFS(#REF!,#REF!,$B10,#REF!,CV$4)</f>
        <v>#REF!</v>
      </c>
      <c r="CW10" s="5" t="e">
        <f>SUMIFS(#REF!,#REF!,$B10,#REF!,CW$4)</f>
        <v>#REF!</v>
      </c>
      <c r="CX10" s="5"/>
    </row>
    <row r="11" ht="26" customHeight="1" spans="1:102">
      <c r="A11" s="129" t="s">
        <v>220</v>
      </c>
      <c r="B11" s="130" t="s">
        <v>221</v>
      </c>
      <c r="C11" s="5" t="e">
        <f>COUNTIFS(#REF!,B11)</f>
        <v>#REF!</v>
      </c>
      <c r="D11" s="5" t="e">
        <f>SUMIFS(#REF!,#REF!,$B11)</f>
        <v>#REF!</v>
      </c>
      <c r="E11" s="5" t="e">
        <f>SUMIFS(#REF!,#REF!,$B11)</f>
        <v>#REF!</v>
      </c>
      <c r="F11" s="5" t="e">
        <f>SUMIFS(#REF!,#REF!,$B11)</f>
        <v>#REF!</v>
      </c>
      <c r="G11" s="5" t="e">
        <f>SUMIFS(#REF!,#REF!,$B11)</f>
        <v>#REF!</v>
      </c>
      <c r="H11" s="5" t="e">
        <f t="shared" si="8"/>
        <v>#REF!</v>
      </c>
      <c r="I11" s="5" t="e">
        <f t="shared" si="9"/>
        <v>#REF!</v>
      </c>
      <c r="J11" s="133" t="e">
        <f t="shared" si="0"/>
        <v>#REF!</v>
      </c>
      <c r="K11" s="5" t="e">
        <f>SUMIFS(#REF!,#REF!,$B11,#REF!,K$4)</f>
        <v>#REF!</v>
      </c>
      <c r="L11" s="5" t="e">
        <f>SUMIFS(#REF!,#REF!,$B11,#REF!,L$4)</f>
        <v>#REF!</v>
      </c>
      <c r="M11" s="5" t="e">
        <f>SUMIFS(#REF!,#REF!,$B11,#REF!,M$4)</f>
        <v>#REF!</v>
      </c>
      <c r="N11" s="5" t="e">
        <f>SUMIFS(#REF!,#REF!,$B11,#REF!,N$4)</f>
        <v>#REF!</v>
      </c>
      <c r="O11" s="5" t="e">
        <f>SUMIFS(#REF!,#REF!,$B11,#REF!,O$4)</f>
        <v>#REF!</v>
      </c>
      <c r="P11" s="5" t="e">
        <f>SUMIFS(#REF!,#REF!,$B11,#REF!,P$4)</f>
        <v>#REF!</v>
      </c>
      <c r="Q11" s="5" t="e">
        <f>SUMIFS(#REF!,#REF!,$B11,#REF!,Q$4)</f>
        <v>#REF!</v>
      </c>
      <c r="R11" s="5" t="e">
        <f>SUMIFS(#REF!,#REF!,$B11,#REF!,R$4)</f>
        <v>#REF!</v>
      </c>
      <c r="S11" s="5" t="e">
        <f>SUMIFS(#REF!,#REF!,$B11,#REF!,S$4)</f>
        <v>#REF!</v>
      </c>
      <c r="T11" s="5" t="e">
        <f>SUMIFS(#REF!,#REF!,$B11,#REF!,T$4)</f>
        <v>#REF!</v>
      </c>
      <c r="U11" s="5" t="e">
        <f>SUMIFS(#REF!,#REF!,$B11,#REF!,U$4)</f>
        <v>#REF!</v>
      </c>
      <c r="V11" s="5" t="e">
        <f>SUMIFS(#REF!,#REF!,$B11,#REF!,V$4)</f>
        <v>#REF!</v>
      </c>
      <c r="W11" s="5" t="e">
        <f>SUMIFS(#REF!,#REF!,$B11,#REF!,W$4)</f>
        <v>#REF!</v>
      </c>
      <c r="X11" s="5" t="e">
        <f>SUMIFS(#REF!,#REF!,$B11,#REF!,X$4)</f>
        <v>#REF!</v>
      </c>
      <c r="Y11" s="5" t="e">
        <f>SUMIFS(#REF!,#REF!,$B11,#REF!,Y$4)</f>
        <v>#REF!</v>
      </c>
      <c r="Z11" s="5" t="e">
        <f>SUMIFS(#REF!,#REF!,$B11,#REF!,Z$4)</f>
        <v>#REF!</v>
      </c>
      <c r="AA11" s="5" t="e">
        <f>SUMIFS(#REF!,#REF!,$B11,#REF!,AA$4)</f>
        <v>#REF!</v>
      </c>
      <c r="AB11" s="5" t="e">
        <f>SUMIFS(#REF!,#REF!,$B11,#REF!,AB$4)</f>
        <v>#REF!</v>
      </c>
      <c r="AC11" s="5" t="e">
        <f>SUMIFS(#REF!,#REF!,$B11,#REF!,AC$4)</f>
        <v>#REF!</v>
      </c>
      <c r="AD11" s="5" t="e">
        <f>SUMIFS(#REF!,#REF!,$B11,#REF!,AD$4)</f>
        <v>#REF!</v>
      </c>
      <c r="AE11" s="5" t="e">
        <f>SUMIFS(#REF!,#REF!,$B11,#REF!,AE$4)</f>
        <v>#REF!</v>
      </c>
      <c r="AF11" s="5" t="e">
        <f>SUMIFS(#REF!,#REF!,$B11,#REF!,AF$4)</f>
        <v>#REF!</v>
      </c>
      <c r="AG11" s="5" t="e">
        <f>SUMIFS(#REF!,#REF!,$B11,#REF!,AG$4)</f>
        <v>#REF!</v>
      </c>
      <c r="AH11" s="5" t="e">
        <f>SUMIFS(#REF!,#REF!,$B11,#REF!,AH$4)</f>
        <v>#REF!</v>
      </c>
      <c r="AI11" s="5" t="e">
        <f>SUMIFS(#REF!,#REF!,$B11,#REF!,AI$4)</f>
        <v>#REF!</v>
      </c>
      <c r="AJ11" s="5" t="e">
        <f>SUMIFS(#REF!,#REF!,$B11,#REF!,AJ$4)</f>
        <v>#REF!</v>
      </c>
      <c r="AK11" s="5" t="e">
        <f t="shared" si="10"/>
        <v>#REF!</v>
      </c>
      <c r="AL11" s="133" t="e">
        <f t="shared" si="1"/>
        <v>#REF!</v>
      </c>
      <c r="AM11" s="5" t="e">
        <f>SUMIFS(#REF!,#REF!,$B11,#REF!,AM$4)</f>
        <v>#REF!</v>
      </c>
      <c r="AN11" s="5" t="e">
        <f>SUMIFS(#REF!,#REF!,$B11,#REF!,AN$4)</f>
        <v>#REF!</v>
      </c>
      <c r="AO11" s="5" t="e">
        <f>SUMIFS(#REF!,#REF!,$B11,#REF!,AO$4)</f>
        <v>#REF!</v>
      </c>
      <c r="AP11" s="5" t="e">
        <f>SUMIFS(#REF!,#REF!,$B11,#REF!,AP$4)</f>
        <v>#REF!</v>
      </c>
      <c r="AQ11" s="5" t="e">
        <f>SUMIFS(#REF!,#REF!,$B11,#REF!,AQ$4)</f>
        <v>#REF!</v>
      </c>
      <c r="AR11" s="5" t="e">
        <f>SUMIFS(#REF!,#REF!,$B11,#REF!,AR$4)</f>
        <v>#REF!</v>
      </c>
      <c r="AS11" s="5" t="e">
        <f>SUMIFS(#REF!,#REF!,$B11,#REF!,AS$4)</f>
        <v>#REF!</v>
      </c>
      <c r="AT11" s="5" t="e">
        <f>SUMIFS(#REF!,#REF!,$B11,#REF!,AT$4)</f>
        <v>#REF!</v>
      </c>
      <c r="AU11" s="5" t="e">
        <f>SUMIFS(#REF!,#REF!,$B11,#REF!,AU$4)</f>
        <v>#REF!</v>
      </c>
      <c r="AV11" s="5" t="e">
        <f>SUMIFS(#REF!,#REF!,$B11,#REF!,AV$4)</f>
        <v>#REF!</v>
      </c>
      <c r="AW11" s="5" t="e">
        <f t="shared" si="11"/>
        <v>#REF!</v>
      </c>
      <c r="AX11" s="133" t="e">
        <f t="shared" si="2"/>
        <v>#REF!</v>
      </c>
      <c r="AY11" s="5" t="e">
        <f>SUMIFS(#REF!,#REF!,$B11,#REF!,AY$4)</f>
        <v>#REF!</v>
      </c>
      <c r="AZ11" s="5" t="e">
        <f>SUMIFS(#REF!,#REF!,$B11,#REF!,AZ$4)</f>
        <v>#REF!</v>
      </c>
      <c r="BA11" s="5" t="e">
        <f>SUMIFS(#REF!,#REF!,$B11,#REF!,BA$4)</f>
        <v>#REF!</v>
      </c>
      <c r="BB11" s="5" t="e">
        <f>SUMIFS(#REF!,#REF!,$B11,#REF!,BB$4)</f>
        <v>#REF!</v>
      </c>
      <c r="BC11" s="5" t="e">
        <f>SUMIFS(#REF!,#REF!,$B11,#REF!,BC$4)</f>
        <v>#REF!</v>
      </c>
      <c r="BD11" s="5" t="e">
        <f>SUMIFS(#REF!,#REF!,$B11,#REF!,BD$4)</f>
        <v>#REF!</v>
      </c>
      <c r="BE11" s="5" t="e">
        <f>SUMIFS(#REF!,#REF!,$B11,#REF!,BE$4)</f>
        <v>#REF!</v>
      </c>
      <c r="BF11" s="5" t="e">
        <f>SUMIFS(#REF!,#REF!,$B11,#REF!,BF$4)</f>
        <v>#REF!</v>
      </c>
      <c r="BG11" s="5" t="e">
        <f>SUMIFS(#REF!,#REF!,$B11,#REF!,BG$4)</f>
        <v>#REF!</v>
      </c>
      <c r="BH11" s="5" t="e">
        <f>SUMIFS(#REF!,#REF!,$B11,#REF!,BH$4)</f>
        <v>#REF!</v>
      </c>
      <c r="BI11" s="5" t="e">
        <f t="shared" si="12"/>
        <v>#REF!</v>
      </c>
      <c r="BJ11" s="133" t="e">
        <f t="shared" si="3"/>
        <v>#REF!</v>
      </c>
      <c r="BK11" s="5" t="e">
        <f>SUMIFS(#REF!,#REF!,$B11,#REF!,BK$4)</f>
        <v>#REF!</v>
      </c>
      <c r="BL11" s="5" t="e">
        <f>SUMIFS(#REF!,#REF!,$B11,#REF!,BL$4)</f>
        <v>#REF!</v>
      </c>
      <c r="BM11" s="5" t="e">
        <f>SUMIFS(#REF!,#REF!,$B11,#REF!,BM$4)</f>
        <v>#REF!</v>
      </c>
      <c r="BN11" s="5" t="e">
        <f t="shared" si="13"/>
        <v>#REF!</v>
      </c>
      <c r="BO11" s="133" t="e">
        <f t="shared" si="4"/>
        <v>#REF!</v>
      </c>
      <c r="BP11" s="5" t="e">
        <f>SUMIFS(#REF!,#REF!,$B11,#REF!,BP$4)</f>
        <v>#REF!</v>
      </c>
      <c r="BQ11" s="5" t="e">
        <f>SUMIFS(#REF!,#REF!,$B11,#REF!,BQ$4)</f>
        <v>#REF!</v>
      </c>
      <c r="BR11" s="5" t="e">
        <f>SUMIFS(#REF!,#REF!,$B11,#REF!,BR$4)</f>
        <v>#REF!</v>
      </c>
      <c r="BS11" s="5" t="e">
        <f>SUMIFS(#REF!,#REF!,$B11,#REF!,BS$4)</f>
        <v>#REF!</v>
      </c>
      <c r="BT11" s="5" t="e">
        <f>SUMIFS(#REF!,#REF!,$B11,#REF!,BT$4)</f>
        <v>#REF!</v>
      </c>
      <c r="BU11" s="5" t="e">
        <f>SUMIFS(#REF!,#REF!,$B11,#REF!,BU$4)</f>
        <v>#REF!</v>
      </c>
      <c r="BV11" s="5" t="e">
        <f>SUMIFS(#REF!,#REF!,$B11,#REF!,BV$4)</f>
        <v>#REF!</v>
      </c>
      <c r="BW11" s="5" t="e">
        <f>SUMIFS(#REF!,#REF!,$B11,#REF!,BW$4)</f>
        <v>#REF!</v>
      </c>
      <c r="BX11" s="5" t="e">
        <f>SUMIFS(#REF!,#REF!,$B11,#REF!,BX$4)</f>
        <v>#REF!</v>
      </c>
      <c r="BY11" s="5" t="e">
        <f>SUMIFS(#REF!,#REF!,$B11,#REF!,BY$4)</f>
        <v>#REF!</v>
      </c>
      <c r="BZ11" s="5" t="e">
        <f>SUMIFS(#REF!,#REF!,$B11,#REF!,BZ$4)</f>
        <v>#REF!</v>
      </c>
      <c r="CA11" s="5" t="e">
        <f>SUMIFS(#REF!,#REF!,$B11,#REF!,CA$4)</f>
        <v>#REF!</v>
      </c>
      <c r="CB11" s="5" t="e">
        <f>SUMIFS(#REF!,#REF!,$B11,#REF!,CB$4)</f>
        <v>#REF!</v>
      </c>
      <c r="CC11" s="5" t="e">
        <f>SUMIFS(#REF!,#REF!,$B11,#REF!,CC$4)</f>
        <v>#REF!</v>
      </c>
      <c r="CD11" s="5" t="e">
        <f>SUMIFS(#REF!,#REF!,$B11,#REF!,CD$4)</f>
        <v>#REF!</v>
      </c>
      <c r="CE11" s="5" t="e">
        <f>SUMIFS(#REF!,#REF!,$B11,#REF!,CE$4)</f>
        <v>#REF!</v>
      </c>
      <c r="CF11" s="5" t="e">
        <f>SUMIFS(#REF!,#REF!,$B11,#REF!,CF$4)</f>
        <v>#REF!</v>
      </c>
      <c r="CG11" s="5" t="e">
        <f>SUMIFS(#REF!,#REF!,$B11,#REF!,CG$4)</f>
        <v>#REF!</v>
      </c>
      <c r="CH11" s="5" t="e">
        <f>SUMIFS(#REF!,#REF!,$B11,#REF!,CH$4)</f>
        <v>#REF!</v>
      </c>
      <c r="CI11" s="5" t="e">
        <f t="shared" si="14"/>
        <v>#REF!</v>
      </c>
      <c r="CJ11" s="133" t="e">
        <f t="shared" si="5"/>
        <v>#REF!</v>
      </c>
      <c r="CK11" s="5" t="e">
        <f>SUMIFS(#REF!,#REF!,$B11,#REF!,CK$4)</f>
        <v>#REF!</v>
      </c>
      <c r="CL11" s="5" t="e">
        <f>SUMIFS(#REF!,#REF!,$B11,#REF!,CL$4)</f>
        <v>#REF!</v>
      </c>
      <c r="CM11" s="5" t="e">
        <f>SUMIFS(#REF!,#REF!,$B11,#REF!,CM$4)</f>
        <v>#REF!</v>
      </c>
      <c r="CN11" s="5" t="e">
        <f>SUMIFS(#REF!,#REF!,$B11,#REF!,CN$4)</f>
        <v>#REF!</v>
      </c>
      <c r="CO11" s="5" t="e">
        <f>SUMIFS(#REF!,#REF!,$B11,#REF!,CO$4)</f>
        <v>#REF!</v>
      </c>
      <c r="CP11" s="5" t="e">
        <f t="shared" si="15"/>
        <v>#REF!</v>
      </c>
      <c r="CQ11" s="133" t="e">
        <f t="shared" si="6"/>
        <v>#REF!</v>
      </c>
      <c r="CR11" s="5" t="e">
        <f>SUMIFS(#REF!,#REF!,$B11,#REF!,CR$4)</f>
        <v>#REF!</v>
      </c>
      <c r="CS11" s="5" t="e">
        <f t="shared" si="16"/>
        <v>#REF!</v>
      </c>
      <c r="CT11" s="5" t="e">
        <f t="shared" si="7"/>
        <v>#REF!</v>
      </c>
      <c r="CU11" s="5" t="e">
        <f>SUMIFS(#REF!,#REF!,$B11,#REF!,CU$4)</f>
        <v>#REF!</v>
      </c>
      <c r="CV11" s="5" t="e">
        <f>SUMIFS(#REF!,#REF!,$B11,#REF!,CV$4)</f>
        <v>#REF!</v>
      </c>
      <c r="CW11" s="5" t="e">
        <f>SUMIFS(#REF!,#REF!,$B11,#REF!,CW$4)</f>
        <v>#REF!</v>
      </c>
      <c r="CX11" s="5"/>
    </row>
    <row r="12" ht="26" customHeight="1" spans="1:102">
      <c r="A12" s="127" t="s">
        <v>222</v>
      </c>
      <c r="B12" s="128" t="s">
        <v>223</v>
      </c>
      <c r="C12" s="5" t="e">
        <f>COUNTIFS(#REF!,B12)</f>
        <v>#REF!</v>
      </c>
      <c r="D12" s="5" t="e">
        <f>SUMIFS(#REF!,#REF!,$B12)</f>
        <v>#REF!</v>
      </c>
      <c r="E12" s="5" t="e">
        <f>SUMIFS(#REF!,#REF!,$B12)</f>
        <v>#REF!</v>
      </c>
      <c r="F12" s="5" t="e">
        <f>SUMIFS(#REF!,#REF!,$B12)</f>
        <v>#REF!</v>
      </c>
      <c r="G12" s="5" t="e">
        <f>SUMIFS(#REF!,#REF!,$B12)</f>
        <v>#REF!</v>
      </c>
      <c r="H12" s="5" t="e">
        <f t="shared" si="8"/>
        <v>#REF!</v>
      </c>
      <c r="I12" s="5" t="e">
        <f t="shared" si="9"/>
        <v>#REF!</v>
      </c>
      <c r="J12" s="133" t="e">
        <f t="shared" si="0"/>
        <v>#REF!</v>
      </c>
      <c r="K12" s="5" t="e">
        <f>SUMIFS(#REF!,#REF!,$B12,#REF!,K$4)</f>
        <v>#REF!</v>
      </c>
      <c r="L12" s="5" t="e">
        <f>SUMIFS(#REF!,#REF!,$B12,#REF!,L$4)</f>
        <v>#REF!</v>
      </c>
      <c r="M12" s="5" t="e">
        <f>SUMIFS(#REF!,#REF!,$B12,#REF!,M$4)</f>
        <v>#REF!</v>
      </c>
      <c r="N12" s="5" t="e">
        <f>SUMIFS(#REF!,#REF!,$B12,#REF!,N$4)</f>
        <v>#REF!</v>
      </c>
      <c r="O12" s="5" t="e">
        <f>SUMIFS(#REF!,#REF!,$B12,#REF!,O$4)</f>
        <v>#REF!</v>
      </c>
      <c r="P12" s="5" t="e">
        <f>SUMIFS(#REF!,#REF!,$B12,#REF!,P$4)</f>
        <v>#REF!</v>
      </c>
      <c r="Q12" s="5" t="e">
        <f>SUMIFS(#REF!,#REF!,$B12,#REF!,Q$4)</f>
        <v>#REF!</v>
      </c>
      <c r="R12" s="5" t="e">
        <f>SUMIFS(#REF!,#REF!,$B12,#REF!,R$4)</f>
        <v>#REF!</v>
      </c>
      <c r="S12" s="5" t="e">
        <f>SUMIFS(#REF!,#REF!,$B12,#REF!,S$4)</f>
        <v>#REF!</v>
      </c>
      <c r="T12" s="5" t="e">
        <f>SUMIFS(#REF!,#REF!,$B12,#REF!,T$4)</f>
        <v>#REF!</v>
      </c>
      <c r="U12" s="5" t="e">
        <f>SUMIFS(#REF!,#REF!,$B12,#REF!,U$4)</f>
        <v>#REF!</v>
      </c>
      <c r="V12" s="5" t="e">
        <f>SUMIFS(#REF!,#REF!,$B12,#REF!,V$4)</f>
        <v>#REF!</v>
      </c>
      <c r="W12" s="5" t="e">
        <f>SUMIFS(#REF!,#REF!,$B12,#REF!,W$4)</f>
        <v>#REF!</v>
      </c>
      <c r="X12" s="5" t="e">
        <f>SUMIFS(#REF!,#REF!,$B12,#REF!,X$4)</f>
        <v>#REF!</v>
      </c>
      <c r="Y12" s="5" t="e">
        <f>SUMIFS(#REF!,#REF!,$B12,#REF!,Y$4)</f>
        <v>#REF!</v>
      </c>
      <c r="Z12" s="5" t="e">
        <f>SUMIFS(#REF!,#REF!,$B12,#REF!,Z$4)</f>
        <v>#REF!</v>
      </c>
      <c r="AA12" s="5" t="e">
        <f>SUMIFS(#REF!,#REF!,$B12,#REF!,AA$4)</f>
        <v>#REF!</v>
      </c>
      <c r="AB12" s="5" t="e">
        <f>SUMIFS(#REF!,#REF!,$B12,#REF!,AB$4)</f>
        <v>#REF!</v>
      </c>
      <c r="AC12" s="5" t="e">
        <f>SUMIFS(#REF!,#REF!,$B12,#REF!,AC$4)</f>
        <v>#REF!</v>
      </c>
      <c r="AD12" s="5" t="e">
        <f>SUMIFS(#REF!,#REF!,$B12,#REF!,AD$4)</f>
        <v>#REF!</v>
      </c>
      <c r="AE12" s="5" t="e">
        <f>SUMIFS(#REF!,#REF!,$B12,#REF!,AE$4)</f>
        <v>#REF!</v>
      </c>
      <c r="AF12" s="5" t="e">
        <f>SUMIFS(#REF!,#REF!,$B12,#REF!,AF$4)</f>
        <v>#REF!</v>
      </c>
      <c r="AG12" s="5" t="e">
        <f>SUMIFS(#REF!,#REF!,$B12,#REF!,AG$4)</f>
        <v>#REF!</v>
      </c>
      <c r="AH12" s="5" t="e">
        <f>SUMIFS(#REF!,#REF!,$B12,#REF!,AH$4)</f>
        <v>#REF!</v>
      </c>
      <c r="AI12" s="5" t="e">
        <f>SUMIFS(#REF!,#REF!,$B12,#REF!,AI$4)</f>
        <v>#REF!</v>
      </c>
      <c r="AJ12" s="5" t="e">
        <f>SUMIFS(#REF!,#REF!,$B12,#REF!,AJ$4)</f>
        <v>#REF!</v>
      </c>
      <c r="AK12" s="5" t="e">
        <f t="shared" si="10"/>
        <v>#REF!</v>
      </c>
      <c r="AL12" s="133" t="e">
        <f t="shared" si="1"/>
        <v>#REF!</v>
      </c>
      <c r="AM12" s="5" t="e">
        <f>SUMIFS(#REF!,#REF!,$B12,#REF!,AM$4)</f>
        <v>#REF!</v>
      </c>
      <c r="AN12" s="5" t="e">
        <f>SUMIFS(#REF!,#REF!,$B12,#REF!,AN$4)</f>
        <v>#REF!</v>
      </c>
      <c r="AO12" s="5" t="e">
        <f>SUMIFS(#REF!,#REF!,$B12,#REF!,AO$4)</f>
        <v>#REF!</v>
      </c>
      <c r="AP12" s="5" t="e">
        <f>SUMIFS(#REF!,#REF!,$B12,#REF!,AP$4)</f>
        <v>#REF!</v>
      </c>
      <c r="AQ12" s="5" t="e">
        <f>SUMIFS(#REF!,#REF!,$B12,#REF!,AQ$4)</f>
        <v>#REF!</v>
      </c>
      <c r="AR12" s="5" t="e">
        <f>SUMIFS(#REF!,#REF!,$B12,#REF!,AR$4)</f>
        <v>#REF!</v>
      </c>
      <c r="AS12" s="5" t="e">
        <f>SUMIFS(#REF!,#REF!,$B12,#REF!,AS$4)</f>
        <v>#REF!</v>
      </c>
      <c r="AT12" s="5" t="e">
        <f>SUMIFS(#REF!,#REF!,$B12,#REF!,AT$4)</f>
        <v>#REF!</v>
      </c>
      <c r="AU12" s="5" t="e">
        <f>SUMIFS(#REF!,#REF!,$B12,#REF!,AU$4)</f>
        <v>#REF!</v>
      </c>
      <c r="AV12" s="5" t="e">
        <f>SUMIFS(#REF!,#REF!,$B12,#REF!,AV$4)</f>
        <v>#REF!</v>
      </c>
      <c r="AW12" s="5" t="e">
        <f t="shared" si="11"/>
        <v>#REF!</v>
      </c>
      <c r="AX12" s="133" t="e">
        <f t="shared" si="2"/>
        <v>#REF!</v>
      </c>
      <c r="AY12" s="5" t="e">
        <f>SUMIFS(#REF!,#REF!,$B12,#REF!,AY$4)</f>
        <v>#REF!</v>
      </c>
      <c r="AZ12" s="5" t="e">
        <f>SUMIFS(#REF!,#REF!,$B12,#REF!,AZ$4)</f>
        <v>#REF!</v>
      </c>
      <c r="BA12" s="5" t="e">
        <f>SUMIFS(#REF!,#REF!,$B12,#REF!,BA$4)</f>
        <v>#REF!</v>
      </c>
      <c r="BB12" s="5" t="e">
        <f>SUMIFS(#REF!,#REF!,$B12,#REF!,BB$4)</f>
        <v>#REF!</v>
      </c>
      <c r="BC12" s="5" t="e">
        <f>SUMIFS(#REF!,#REF!,$B12,#REF!,BC$4)</f>
        <v>#REF!</v>
      </c>
      <c r="BD12" s="5" t="e">
        <f>SUMIFS(#REF!,#REF!,$B12,#REF!,BD$4)</f>
        <v>#REF!</v>
      </c>
      <c r="BE12" s="5" t="e">
        <f>SUMIFS(#REF!,#REF!,$B12,#REF!,BE$4)</f>
        <v>#REF!</v>
      </c>
      <c r="BF12" s="5" t="e">
        <f>SUMIFS(#REF!,#REF!,$B12,#REF!,BF$4)</f>
        <v>#REF!</v>
      </c>
      <c r="BG12" s="5" t="e">
        <f>SUMIFS(#REF!,#REF!,$B12,#REF!,BG$4)</f>
        <v>#REF!</v>
      </c>
      <c r="BH12" s="5" t="e">
        <f>SUMIFS(#REF!,#REF!,$B12,#REF!,BH$4)</f>
        <v>#REF!</v>
      </c>
      <c r="BI12" s="5" t="e">
        <f t="shared" si="12"/>
        <v>#REF!</v>
      </c>
      <c r="BJ12" s="133" t="e">
        <f t="shared" si="3"/>
        <v>#REF!</v>
      </c>
      <c r="BK12" s="5" t="e">
        <f>SUMIFS(#REF!,#REF!,$B12,#REF!,BK$4)</f>
        <v>#REF!</v>
      </c>
      <c r="BL12" s="5" t="e">
        <f>SUMIFS(#REF!,#REF!,$B12,#REF!,BL$4)</f>
        <v>#REF!</v>
      </c>
      <c r="BM12" s="5" t="e">
        <f>SUMIFS(#REF!,#REF!,$B12,#REF!,BM$4)</f>
        <v>#REF!</v>
      </c>
      <c r="BN12" s="5" t="e">
        <f t="shared" si="13"/>
        <v>#REF!</v>
      </c>
      <c r="BO12" s="133" t="e">
        <f t="shared" si="4"/>
        <v>#REF!</v>
      </c>
      <c r="BP12" s="5" t="e">
        <f>SUMIFS(#REF!,#REF!,$B12,#REF!,BP$4)</f>
        <v>#REF!</v>
      </c>
      <c r="BQ12" s="5" t="e">
        <f>SUMIFS(#REF!,#REF!,$B12,#REF!,BQ$4)</f>
        <v>#REF!</v>
      </c>
      <c r="BR12" s="5" t="e">
        <f>SUMIFS(#REF!,#REF!,$B12,#REF!,BR$4)</f>
        <v>#REF!</v>
      </c>
      <c r="BS12" s="5" t="e">
        <f>SUMIFS(#REF!,#REF!,$B12,#REF!,BS$4)</f>
        <v>#REF!</v>
      </c>
      <c r="BT12" s="5" t="e">
        <f>SUMIFS(#REF!,#REF!,$B12,#REF!,BT$4)</f>
        <v>#REF!</v>
      </c>
      <c r="BU12" s="5" t="e">
        <f>SUMIFS(#REF!,#REF!,$B12,#REF!,BU$4)</f>
        <v>#REF!</v>
      </c>
      <c r="BV12" s="5" t="e">
        <f>SUMIFS(#REF!,#REF!,$B12,#REF!,BV$4)</f>
        <v>#REF!</v>
      </c>
      <c r="BW12" s="5" t="e">
        <f>SUMIFS(#REF!,#REF!,$B12,#REF!,BW$4)</f>
        <v>#REF!</v>
      </c>
      <c r="BX12" s="5" t="e">
        <f>SUMIFS(#REF!,#REF!,$B12,#REF!,BX$4)</f>
        <v>#REF!</v>
      </c>
      <c r="BY12" s="5" t="e">
        <f>SUMIFS(#REF!,#REF!,$B12,#REF!,BY$4)</f>
        <v>#REF!</v>
      </c>
      <c r="BZ12" s="5" t="e">
        <f>SUMIFS(#REF!,#REF!,$B12,#REF!,BZ$4)</f>
        <v>#REF!</v>
      </c>
      <c r="CA12" s="5" t="e">
        <f>SUMIFS(#REF!,#REF!,$B12,#REF!,CA$4)</f>
        <v>#REF!</v>
      </c>
      <c r="CB12" s="5" t="e">
        <f>SUMIFS(#REF!,#REF!,$B12,#REF!,CB$4)</f>
        <v>#REF!</v>
      </c>
      <c r="CC12" s="5" t="e">
        <f>SUMIFS(#REF!,#REF!,$B12,#REF!,CC$4)</f>
        <v>#REF!</v>
      </c>
      <c r="CD12" s="5" t="e">
        <f>SUMIFS(#REF!,#REF!,$B12,#REF!,CD$4)</f>
        <v>#REF!</v>
      </c>
      <c r="CE12" s="5" t="e">
        <f>SUMIFS(#REF!,#REF!,$B12,#REF!,CE$4)</f>
        <v>#REF!</v>
      </c>
      <c r="CF12" s="5" t="e">
        <f>SUMIFS(#REF!,#REF!,$B12,#REF!,CF$4)</f>
        <v>#REF!</v>
      </c>
      <c r="CG12" s="5" t="e">
        <f>SUMIFS(#REF!,#REF!,$B12,#REF!,CG$4)</f>
        <v>#REF!</v>
      </c>
      <c r="CH12" s="5" t="e">
        <f>SUMIFS(#REF!,#REF!,$B12,#REF!,CH$4)</f>
        <v>#REF!</v>
      </c>
      <c r="CI12" s="5" t="e">
        <f t="shared" si="14"/>
        <v>#REF!</v>
      </c>
      <c r="CJ12" s="133" t="e">
        <f t="shared" si="5"/>
        <v>#REF!</v>
      </c>
      <c r="CK12" s="5" t="e">
        <f>SUMIFS(#REF!,#REF!,$B12,#REF!,CK$4)</f>
        <v>#REF!</v>
      </c>
      <c r="CL12" s="5" t="e">
        <f>SUMIFS(#REF!,#REF!,$B12,#REF!,CL$4)</f>
        <v>#REF!</v>
      </c>
      <c r="CM12" s="5" t="e">
        <f>SUMIFS(#REF!,#REF!,$B12,#REF!,CM$4)</f>
        <v>#REF!</v>
      </c>
      <c r="CN12" s="5" t="e">
        <f>SUMIFS(#REF!,#REF!,$B12,#REF!,CN$4)</f>
        <v>#REF!</v>
      </c>
      <c r="CO12" s="5" t="e">
        <f>SUMIFS(#REF!,#REF!,$B12,#REF!,CO$4)</f>
        <v>#REF!</v>
      </c>
      <c r="CP12" s="5" t="e">
        <f t="shared" si="15"/>
        <v>#REF!</v>
      </c>
      <c r="CQ12" s="133" t="e">
        <f t="shared" si="6"/>
        <v>#REF!</v>
      </c>
      <c r="CR12" s="5" t="e">
        <f>SUMIFS(#REF!,#REF!,$B12,#REF!,CR$4)</f>
        <v>#REF!</v>
      </c>
      <c r="CS12" s="5" t="e">
        <f t="shared" si="16"/>
        <v>#REF!</v>
      </c>
      <c r="CT12" s="5" t="e">
        <f t="shared" si="7"/>
        <v>#REF!</v>
      </c>
      <c r="CU12" s="5" t="e">
        <f>SUMIFS(#REF!,#REF!,$B12,#REF!,CU$4)</f>
        <v>#REF!</v>
      </c>
      <c r="CV12" s="5" t="e">
        <f>SUMIFS(#REF!,#REF!,$B12,#REF!,CV$4)</f>
        <v>#REF!</v>
      </c>
      <c r="CW12" s="5" t="e">
        <f>SUMIFS(#REF!,#REF!,$B12,#REF!,CW$4)</f>
        <v>#REF!</v>
      </c>
      <c r="CX12" s="5"/>
    </row>
    <row r="13" ht="26" customHeight="1" spans="1:102">
      <c r="A13" s="131" t="s">
        <v>224</v>
      </c>
      <c r="B13" s="128" t="s">
        <v>225</v>
      </c>
      <c r="C13" s="5" t="e">
        <f>COUNTIFS(#REF!,B13)</f>
        <v>#REF!</v>
      </c>
      <c r="D13" s="5" t="e">
        <f>SUMIFS(#REF!,#REF!,$B13)</f>
        <v>#REF!</v>
      </c>
      <c r="E13" s="5" t="e">
        <f>SUMIFS(#REF!,#REF!,$B13)</f>
        <v>#REF!</v>
      </c>
      <c r="F13" s="5" t="e">
        <f>SUMIFS(#REF!,#REF!,$B13)</f>
        <v>#REF!</v>
      </c>
      <c r="G13" s="5" t="e">
        <f>SUMIFS(#REF!,#REF!,$B13)</f>
        <v>#REF!</v>
      </c>
      <c r="H13" s="5" t="e">
        <f t="shared" si="8"/>
        <v>#REF!</v>
      </c>
      <c r="I13" s="8" t="e">
        <f t="shared" si="9"/>
        <v>#REF!</v>
      </c>
      <c r="J13" s="134" t="e">
        <f t="shared" si="0"/>
        <v>#REF!</v>
      </c>
      <c r="K13" s="5" t="e">
        <f>SUMIFS(#REF!,#REF!,$B13,#REF!,K$4)</f>
        <v>#REF!</v>
      </c>
      <c r="L13" s="5" t="e">
        <f>SUMIFS(#REF!,#REF!,$B13,#REF!,L$4)</f>
        <v>#REF!</v>
      </c>
      <c r="M13" s="5" t="e">
        <f>SUMIFS(#REF!,#REF!,$B13,#REF!,M$4)</f>
        <v>#REF!</v>
      </c>
      <c r="N13" s="5" t="e">
        <f>SUMIFS(#REF!,#REF!,$B13,#REF!,N$4)</f>
        <v>#REF!</v>
      </c>
      <c r="O13" s="5" t="e">
        <f>SUMIFS(#REF!,#REF!,$B13,#REF!,O$4)</f>
        <v>#REF!</v>
      </c>
      <c r="P13" s="5" t="e">
        <f>SUMIFS(#REF!,#REF!,$B13,#REF!,P$4)</f>
        <v>#REF!</v>
      </c>
      <c r="Q13" s="5" t="e">
        <f>SUMIFS(#REF!,#REF!,$B13,#REF!,Q$4)</f>
        <v>#REF!</v>
      </c>
      <c r="R13" s="5" t="e">
        <f>SUMIFS(#REF!,#REF!,$B13,#REF!,R$4)</f>
        <v>#REF!</v>
      </c>
      <c r="S13" s="5" t="e">
        <f>SUMIFS(#REF!,#REF!,$B13,#REF!,S$4)</f>
        <v>#REF!</v>
      </c>
      <c r="T13" s="5" t="e">
        <f>SUMIFS(#REF!,#REF!,$B13,#REF!,T$4)</f>
        <v>#REF!</v>
      </c>
      <c r="U13" s="5" t="e">
        <f>SUMIFS(#REF!,#REF!,$B13,#REF!,U$4)</f>
        <v>#REF!</v>
      </c>
      <c r="V13" s="5" t="e">
        <f>SUMIFS(#REF!,#REF!,$B13,#REF!,V$4)</f>
        <v>#REF!</v>
      </c>
      <c r="W13" s="5" t="e">
        <f>SUMIFS(#REF!,#REF!,$B13,#REF!,W$4)</f>
        <v>#REF!</v>
      </c>
      <c r="X13" s="5" t="e">
        <f>SUMIFS(#REF!,#REF!,$B13,#REF!,X$4)</f>
        <v>#REF!</v>
      </c>
      <c r="Y13" s="5" t="e">
        <f>SUMIFS(#REF!,#REF!,$B13,#REF!,Y$4)</f>
        <v>#REF!</v>
      </c>
      <c r="Z13" s="5" t="e">
        <f>SUMIFS(#REF!,#REF!,$B13,#REF!,Z$4)</f>
        <v>#REF!</v>
      </c>
      <c r="AA13" s="5" t="e">
        <f>SUMIFS(#REF!,#REF!,$B13,#REF!,AA$4)</f>
        <v>#REF!</v>
      </c>
      <c r="AB13" s="5" t="e">
        <f>SUMIFS(#REF!,#REF!,$B13,#REF!,AB$4)</f>
        <v>#REF!</v>
      </c>
      <c r="AC13" s="5" t="e">
        <f>SUMIFS(#REF!,#REF!,$B13,#REF!,AC$4)</f>
        <v>#REF!</v>
      </c>
      <c r="AD13" s="5" t="e">
        <f>SUMIFS(#REF!,#REF!,$B13,#REF!,AD$4)</f>
        <v>#REF!</v>
      </c>
      <c r="AE13" s="5" t="e">
        <f>SUMIFS(#REF!,#REF!,$B13,#REF!,AE$4)</f>
        <v>#REF!</v>
      </c>
      <c r="AF13" s="5" t="e">
        <f>SUMIFS(#REF!,#REF!,$B13,#REF!,AF$4)</f>
        <v>#REF!</v>
      </c>
      <c r="AG13" s="5" t="e">
        <f>SUMIFS(#REF!,#REF!,$B13,#REF!,AG$4)</f>
        <v>#REF!</v>
      </c>
      <c r="AH13" s="5" t="e">
        <f>SUMIFS(#REF!,#REF!,$B13,#REF!,AH$4)</f>
        <v>#REF!</v>
      </c>
      <c r="AI13" s="5" t="e">
        <f>SUMIFS(#REF!,#REF!,$B13,#REF!,AI$4)</f>
        <v>#REF!</v>
      </c>
      <c r="AJ13" s="5" t="e">
        <f>SUMIFS(#REF!,#REF!,$B13,#REF!,AJ$4)</f>
        <v>#REF!</v>
      </c>
      <c r="AK13" s="5" t="e">
        <f t="shared" si="10"/>
        <v>#REF!</v>
      </c>
      <c r="AL13" s="133" t="e">
        <f t="shared" si="1"/>
        <v>#REF!</v>
      </c>
      <c r="AM13" s="5" t="e">
        <f>SUMIFS(#REF!,#REF!,$B13,#REF!,AM$4)</f>
        <v>#REF!</v>
      </c>
      <c r="AN13" s="5" t="e">
        <f>SUMIFS(#REF!,#REF!,$B13,#REF!,AN$4)</f>
        <v>#REF!</v>
      </c>
      <c r="AO13" s="5" t="e">
        <f>SUMIFS(#REF!,#REF!,$B13,#REF!,AO$4)</f>
        <v>#REF!</v>
      </c>
      <c r="AP13" s="5" t="e">
        <f>SUMIFS(#REF!,#REF!,$B13,#REF!,AP$4)</f>
        <v>#REF!</v>
      </c>
      <c r="AQ13" s="5" t="e">
        <f>SUMIFS(#REF!,#REF!,$B13,#REF!,AQ$4)</f>
        <v>#REF!</v>
      </c>
      <c r="AR13" s="5" t="e">
        <f>SUMIFS(#REF!,#REF!,$B13,#REF!,AR$4)</f>
        <v>#REF!</v>
      </c>
      <c r="AS13" s="5" t="e">
        <f>SUMIFS(#REF!,#REF!,$B13,#REF!,AS$4)</f>
        <v>#REF!</v>
      </c>
      <c r="AT13" s="5" t="e">
        <f>SUMIFS(#REF!,#REF!,$B13,#REF!,AT$4)</f>
        <v>#REF!</v>
      </c>
      <c r="AU13" s="5" t="e">
        <f>SUMIFS(#REF!,#REF!,$B13,#REF!,AU$4)</f>
        <v>#REF!</v>
      </c>
      <c r="AV13" s="5" t="e">
        <f>SUMIFS(#REF!,#REF!,$B13,#REF!,AV$4)</f>
        <v>#REF!</v>
      </c>
      <c r="AW13" s="5" t="e">
        <f t="shared" si="11"/>
        <v>#REF!</v>
      </c>
      <c r="AX13" s="133" t="e">
        <f t="shared" si="2"/>
        <v>#REF!</v>
      </c>
      <c r="AY13" s="5" t="e">
        <f>SUMIFS(#REF!,#REF!,$B13,#REF!,AY$4)</f>
        <v>#REF!</v>
      </c>
      <c r="AZ13" s="5" t="e">
        <f>SUMIFS(#REF!,#REF!,$B13,#REF!,AZ$4)</f>
        <v>#REF!</v>
      </c>
      <c r="BA13" s="5" t="e">
        <f>SUMIFS(#REF!,#REF!,$B13,#REF!,BA$4)</f>
        <v>#REF!</v>
      </c>
      <c r="BB13" s="5" t="e">
        <f>SUMIFS(#REF!,#REF!,$B13,#REF!,BB$4)</f>
        <v>#REF!</v>
      </c>
      <c r="BC13" s="5" t="e">
        <f>SUMIFS(#REF!,#REF!,$B13,#REF!,BC$4)</f>
        <v>#REF!</v>
      </c>
      <c r="BD13" s="5" t="e">
        <f>SUMIFS(#REF!,#REF!,$B13,#REF!,BD$4)</f>
        <v>#REF!</v>
      </c>
      <c r="BE13" s="5" t="e">
        <f>SUMIFS(#REF!,#REF!,$B13,#REF!,BE$4)</f>
        <v>#REF!</v>
      </c>
      <c r="BF13" s="5" t="e">
        <f>SUMIFS(#REF!,#REF!,$B13,#REF!,BF$4)</f>
        <v>#REF!</v>
      </c>
      <c r="BG13" s="5" t="e">
        <f>SUMIFS(#REF!,#REF!,$B13,#REF!,BG$4)</f>
        <v>#REF!</v>
      </c>
      <c r="BH13" s="5" t="e">
        <f>SUMIFS(#REF!,#REF!,$B13,#REF!,BH$4)</f>
        <v>#REF!</v>
      </c>
      <c r="BI13" s="5" t="e">
        <f t="shared" si="12"/>
        <v>#REF!</v>
      </c>
      <c r="BJ13" s="133" t="e">
        <f t="shared" si="3"/>
        <v>#REF!</v>
      </c>
      <c r="BK13" s="5" t="e">
        <f>SUMIFS(#REF!,#REF!,$B13,#REF!,BK$4)</f>
        <v>#REF!</v>
      </c>
      <c r="BL13" s="5" t="e">
        <f>SUMIFS(#REF!,#REF!,$B13,#REF!,BL$4)</f>
        <v>#REF!</v>
      </c>
      <c r="BM13" s="5" t="e">
        <f>SUMIFS(#REF!,#REF!,$B13,#REF!,BM$4)</f>
        <v>#REF!</v>
      </c>
      <c r="BN13" s="5" t="e">
        <f t="shared" si="13"/>
        <v>#REF!</v>
      </c>
      <c r="BO13" s="133" t="e">
        <f t="shared" si="4"/>
        <v>#REF!</v>
      </c>
      <c r="BP13" s="5" t="e">
        <f>SUMIFS(#REF!,#REF!,$B13,#REF!,BP$4)</f>
        <v>#REF!</v>
      </c>
      <c r="BQ13" s="5" t="e">
        <f>SUMIFS(#REF!,#REF!,$B13,#REF!,BQ$4)</f>
        <v>#REF!</v>
      </c>
      <c r="BR13" s="5" t="e">
        <f>SUMIFS(#REF!,#REF!,$B13,#REF!,BR$4)</f>
        <v>#REF!</v>
      </c>
      <c r="BS13" s="5" t="e">
        <f>SUMIFS(#REF!,#REF!,$B13,#REF!,BS$4)</f>
        <v>#REF!</v>
      </c>
      <c r="BT13" s="5" t="e">
        <f>SUMIFS(#REF!,#REF!,$B13,#REF!,BT$4)</f>
        <v>#REF!</v>
      </c>
      <c r="BU13" s="5" t="e">
        <f>SUMIFS(#REF!,#REF!,$B13,#REF!,BU$4)</f>
        <v>#REF!</v>
      </c>
      <c r="BV13" s="5" t="e">
        <f>SUMIFS(#REF!,#REF!,$B13,#REF!,BV$4)</f>
        <v>#REF!</v>
      </c>
      <c r="BW13" s="5" t="e">
        <f>SUMIFS(#REF!,#REF!,$B13,#REF!,BW$4)</f>
        <v>#REF!</v>
      </c>
      <c r="BX13" s="5" t="e">
        <f>SUMIFS(#REF!,#REF!,$B13,#REF!,BX$4)</f>
        <v>#REF!</v>
      </c>
      <c r="BY13" s="5" t="e">
        <f>SUMIFS(#REF!,#REF!,$B13,#REF!,BY$4)</f>
        <v>#REF!</v>
      </c>
      <c r="BZ13" s="5" t="e">
        <f>SUMIFS(#REF!,#REF!,$B13,#REF!,BZ$4)</f>
        <v>#REF!</v>
      </c>
      <c r="CA13" s="5" t="e">
        <f>SUMIFS(#REF!,#REF!,$B13,#REF!,CA$4)</f>
        <v>#REF!</v>
      </c>
      <c r="CB13" s="5" t="e">
        <f>SUMIFS(#REF!,#REF!,$B13,#REF!,CB$4)</f>
        <v>#REF!</v>
      </c>
      <c r="CC13" s="5" t="e">
        <f>SUMIFS(#REF!,#REF!,$B13,#REF!,CC$4)</f>
        <v>#REF!</v>
      </c>
      <c r="CD13" s="5" t="e">
        <f>SUMIFS(#REF!,#REF!,$B13,#REF!,CD$4)</f>
        <v>#REF!</v>
      </c>
      <c r="CE13" s="5" t="e">
        <f>SUMIFS(#REF!,#REF!,$B13,#REF!,CE$4)</f>
        <v>#REF!</v>
      </c>
      <c r="CF13" s="5" t="e">
        <f>SUMIFS(#REF!,#REF!,$B13,#REF!,CF$4)</f>
        <v>#REF!</v>
      </c>
      <c r="CG13" s="5" t="e">
        <f>SUMIFS(#REF!,#REF!,$B13,#REF!,CG$4)</f>
        <v>#REF!</v>
      </c>
      <c r="CH13" s="5" t="e">
        <f>SUMIFS(#REF!,#REF!,$B13,#REF!,CH$4)</f>
        <v>#REF!</v>
      </c>
      <c r="CI13" s="5" t="e">
        <f t="shared" si="14"/>
        <v>#REF!</v>
      </c>
      <c r="CJ13" s="133" t="e">
        <f t="shared" si="5"/>
        <v>#REF!</v>
      </c>
      <c r="CK13" s="5" t="e">
        <f>SUMIFS(#REF!,#REF!,$B13,#REF!,CK$4)</f>
        <v>#REF!</v>
      </c>
      <c r="CL13" s="5" t="e">
        <f>SUMIFS(#REF!,#REF!,$B13,#REF!,CL$4)</f>
        <v>#REF!</v>
      </c>
      <c r="CM13" s="5" t="e">
        <f>SUMIFS(#REF!,#REF!,$B13,#REF!,CM$4)</f>
        <v>#REF!</v>
      </c>
      <c r="CN13" s="5" t="e">
        <f>SUMIFS(#REF!,#REF!,$B13,#REF!,CN$4)</f>
        <v>#REF!</v>
      </c>
      <c r="CO13" s="5" t="e">
        <f>SUMIFS(#REF!,#REF!,$B13,#REF!,CO$4)</f>
        <v>#REF!</v>
      </c>
      <c r="CP13" s="5" t="e">
        <f t="shared" si="15"/>
        <v>#REF!</v>
      </c>
      <c r="CQ13" s="133" t="e">
        <f t="shared" si="6"/>
        <v>#REF!</v>
      </c>
      <c r="CR13" s="5" t="e">
        <f>SUMIFS(#REF!,#REF!,$B13,#REF!,CR$4)</f>
        <v>#REF!</v>
      </c>
      <c r="CS13" s="5" t="e">
        <f t="shared" si="16"/>
        <v>#REF!</v>
      </c>
      <c r="CT13" s="5" t="e">
        <f t="shared" si="7"/>
        <v>#REF!</v>
      </c>
      <c r="CU13" s="5" t="e">
        <f>SUMIFS(#REF!,#REF!,$B13,#REF!,CU$4)</f>
        <v>#REF!</v>
      </c>
      <c r="CV13" s="5" t="e">
        <f>SUMIFS(#REF!,#REF!,$B13,#REF!,CV$4)</f>
        <v>#REF!</v>
      </c>
      <c r="CW13" s="5" t="e">
        <f>SUMIFS(#REF!,#REF!,$B13,#REF!,CW$4)</f>
        <v>#REF!</v>
      </c>
      <c r="CX13" s="5"/>
    </row>
    <row r="14" ht="22" customHeight="1" spans="1:102">
      <c r="A14" s="131" t="s">
        <v>226</v>
      </c>
      <c r="B14" s="128" t="s">
        <v>227</v>
      </c>
      <c r="C14" s="5" t="e">
        <f>COUNTIFS(#REF!,B14)</f>
        <v>#REF!</v>
      </c>
      <c r="D14" s="5" t="e">
        <f>SUMIFS(#REF!,#REF!,$B14)</f>
        <v>#REF!</v>
      </c>
      <c r="E14" s="5" t="e">
        <f>SUMIFS(#REF!,#REF!,$B14)</f>
        <v>#REF!</v>
      </c>
      <c r="F14" s="5" t="e">
        <f>SUMIFS(#REF!,#REF!,$B14)</f>
        <v>#REF!</v>
      </c>
      <c r="G14" s="5" t="e">
        <f>SUMIFS(#REF!,#REF!,$B14)</f>
        <v>#REF!</v>
      </c>
      <c r="H14" s="5" t="e">
        <f t="shared" si="8"/>
        <v>#REF!</v>
      </c>
      <c r="I14" s="8" t="e">
        <f t="shared" si="9"/>
        <v>#REF!</v>
      </c>
      <c r="J14" s="134" t="e">
        <f t="shared" si="0"/>
        <v>#REF!</v>
      </c>
      <c r="K14" s="5" t="e">
        <f>SUMIFS(#REF!,#REF!,$B14,#REF!,K$4)</f>
        <v>#REF!</v>
      </c>
      <c r="L14" s="5" t="e">
        <f>SUMIFS(#REF!,#REF!,$B14,#REF!,L$4)</f>
        <v>#REF!</v>
      </c>
      <c r="M14" s="5" t="e">
        <f>SUMIFS(#REF!,#REF!,$B14,#REF!,M$4)</f>
        <v>#REF!</v>
      </c>
      <c r="N14" s="5" t="e">
        <f>SUMIFS(#REF!,#REF!,$B14,#REF!,N$4)</f>
        <v>#REF!</v>
      </c>
      <c r="O14" s="5" t="e">
        <f>SUMIFS(#REF!,#REF!,$B14,#REF!,O$4)</f>
        <v>#REF!</v>
      </c>
      <c r="P14" s="5" t="e">
        <f>SUMIFS(#REF!,#REF!,$B14,#REF!,P$4)</f>
        <v>#REF!</v>
      </c>
      <c r="Q14" s="5" t="e">
        <f>SUMIFS(#REF!,#REF!,$B14,#REF!,Q$4)</f>
        <v>#REF!</v>
      </c>
      <c r="R14" s="5" t="e">
        <f>SUMIFS(#REF!,#REF!,$B14,#REF!,R$4)</f>
        <v>#REF!</v>
      </c>
      <c r="S14" s="5" t="e">
        <f>SUMIFS(#REF!,#REF!,$B14,#REF!,S$4)</f>
        <v>#REF!</v>
      </c>
      <c r="T14" s="5" t="e">
        <f>SUMIFS(#REF!,#REF!,$B14,#REF!,T$4)</f>
        <v>#REF!</v>
      </c>
      <c r="U14" s="5" t="e">
        <f>SUMIFS(#REF!,#REF!,$B14,#REF!,U$4)</f>
        <v>#REF!</v>
      </c>
      <c r="V14" s="5" t="e">
        <f>SUMIFS(#REF!,#REF!,$B14,#REF!,V$4)</f>
        <v>#REF!</v>
      </c>
      <c r="W14" s="5" t="e">
        <f>SUMIFS(#REF!,#REF!,$B14,#REF!,W$4)</f>
        <v>#REF!</v>
      </c>
      <c r="X14" s="5" t="e">
        <f>SUMIFS(#REF!,#REF!,$B14,#REF!,X$4)</f>
        <v>#REF!</v>
      </c>
      <c r="Y14" s="5" t="e">
        <f>SUMIFS(#REF!,#REF!,$B14,#REF!,Y$4)</f>
        <v>#REF!</v>
      </c>
      <c r="Z14" s="5" t="e">
        <f>SUMIFS(#REF!,#REF!,$B14,#REF!,Z$4)</f>
        <v>#REF!</v>
      </c>
      <c r="AA14" s="5" t="e">
        <f>SUMIFS(#REF!,#REF!,$B14,#REF!,AA$4)</f>
        <v>#REF!</v>
      </c>
      <c r="AB14" s="5" t="e">
        <f>SUMIFS(#REF!,#REF!,$B14,#REF!,AB$4)</f>
        <v>#REF!</v>
      </c>
      <c r="AC14" s="5" t="e">
        <f>SUMIFS(#REF!,#REF!,$B14,#REF!,AC$4)</f>
        <v>#REF!</v>
      </c>
      <c r="AD14" s="5" t="e">
        <f>SUMIFS(#REF!,#REF!,$B14,#REF!,AD$4)</f>
        <v>#REF!</v>
      </c>
      <c r="AE14" s="5" t="e">
        <f>SUMIFS(#REF!,#REF!,$B14,#REF!,AE$4)</f>
        <v>#REF!</v>
      </c>
      <c r="AF14" s="5" t="e">
        <f>SUMIFS(#REF!,#REF!,$B14,#REF!,AF$4)</f>
        <v>#REF!</v>
      </c>
      <c r="AG14" s="5" t="e">
        <f>SUMIFS(#REF!,#REF!,$B14,#REF!,AG$4)</f>
        <v>#REF!</v>
      </c>
      <c r="AH14" s="5" t="e">
        <f>SUMIFS(#REF!,#REF!,$B14,#REF!,AH$4)</f>
        <v>#REF!</v>
      </c>
      <c r="AI14" s="5" t="e">
        <f>SUMIFS(#REF!,#REF!,$B14,#REF!,AI$4)</f>
        <v>#REF!</v>
      </c>
      <c r="AJ14" s="5" t="e">
        <f>SUMIFS(#REF!,#REF!,$B14,#REF!,AJ$4)</f>
        <v>#REF!</v>
      </c>
      <c r="AK14" s="5" t="e">
        <f t="shared" si="10"/>
        <v>#REF!</v>
      </c>
      <c r="AL14" s="133" t="e">
        <f t="shared" si="1"/>
        <v>#REF!</v>
      </c>
      <c r="AM14" s="5" t="e">
        <f>SUMIFS(#REF!,#REF!,$B14,#REF!,AM$4)</f>
        <v>#REF!</v>
      </c>
      <c r="AN14" s="5" t="e">
        <f>SUMIFS(#REF!,#REF!,$B14,#REF!,AN$4)</f>
        <v>#REF!</v>
      </c>
      <c r="AO14" s="5" t="e">
        <f>SUMIFS(#REF!,#REF!,$B14,#REF!,AO$4)</f>
        <v>#REF!</v>
      </c>
      <c r="AP14" s="5" t="e">
        <f>SUMIFS(#REF!,#REF!,$B14,#REF!,AP$4)</f>
        <v>#REF!</v>
      </c>
      <c r="AQ14" s="5" t="e">
        <f>SUMIFS(#REF!,#REF!,$B14,#REF!,AQ$4)</f>
        <v>#REF!</v>
      </c>
      <c r="AR14" s="5" t="e">
        <f>SUMIFS(#REF!,#REF!,$B14,#REF!,AR$4)</f>
        <v>#REF!</v>
      </c>
      <c r="AS14" s="5" t="e">
        <f>SUMIFS(#REF!,#REF!,$B14,#REF!,AS$4)</f>
        <v>#REF!</v>
      </c>
      <c r="AT14" s="5" t="e">
        <f>SUMIFS(#REF!,#REF!,$B14,#REF!,AT$4)</f>
        <v>#REF!</v>
      </c>
      <c r="AU14" s="5" t="e">
        <f>SUMIFS(#REF!,#REF!,$B14,#REF!,AU$4)</f>
        <v>#REF!</v>
      </c>
      <c r="AV14" s="5" t="e">
        <f>SUMIFS(#REF!,#REF!,$B14,#REF!,AV$4)</f>
        <v>#REF!</v>
      </c>
      <c r="AW14" s="5" t="e">
        <f t="shared" si="11"/>
        <v>#REF!</v>
      </c>
      <c r="AX14" s="133" t="e">
        <f t="shared" si="2"/>
        <v>#REF!</v>
      </c>
      <c r="AY14" s="5" t="e">
        <f>SUMIFS(#REF!,#REF!,$B14,#REF!,AY$4)</f>
        <v>#REF!</v>
      </c>
      <c r="AZ14" s="5" t="e">
        <f>SUMIFS(#REF!,#REF!,$B14,#REF!,AZ$4)</f>
        <v>#REF!</v>
      </c>
      <c r="BA14" s="5" t="e">
        <f>SUMIFS(#REF!,#REF!,$B14,#REF!,BA$4)</f>
        <v>#REF!</v>
      </c>
      <c r="BB14" s="5" t="e">
        <f>SUMIFS(#REF!,#REF!,$B14,#REF!,BB$4)</f>
        <v>#REF!</v>
      </c>
      <c r="BC14" s="5" t="e">
        <f>SUMIFS(#REF!,#REF!,$B14,#REF!,BC$4)</f>
        <v>#REF!</v>
      </c>
      <c r="BD14" s="5" t="e">
        <f>SUMIFS(#REF!,#REF!,$B14,#REF!,BD$4)</f>
        <v>#REF!</v>
      </c>
      <c r="BE14" s="5" t="e">
        <f>SUMIFS(#REF!,#REF!,$B14,#REF!,BE$4)</f>
        <v>#REF!</v>
      </c>
      <c r="BF14" s="5" t="e">
        <f>SUMIFS(#REF!,#REF!,$B14,#REF!,BF$4)</f>
        <v>#REF!</v>
      </c>
      <c r="BG14" s="5" t="e">
        <f>SUMIFS(#REF!,#REF!,$B14,#REF!,BG$4)</f>
        <v>#REF!</v>
      </c>
      <c r="BH14" s="5" t="e">
        <f>SUMIFS(#REF!,#REF!,$B14,#REF!,BH$4)</f>
        <v>#REF!</v>
      </c>
      <c r="BI14" s="5" t="e">
        <f t="shared" si="12"/>
        <v>#REF!</v>
      </c>
      <c r="BJ14" s="133" t="e">
        <f t="shared" si="3"/>
        <v>#REF!</v>
      </c>
      <c r="BK14" s="5" t="e">
        <f>SUMIFS(#REF!,#REF!,$B14,#REF!,BK$4)</f>
        <v>#REF!</v>
      </c>
      <c r="BL14" s="5" t="e">
        <f>SUMIFS(#REF!,#REF!,$B14,#REF!,BL$4)</f>
        <v>#REF!</v>
      </c>
      <c r="BM14" s="5" t="e">
        <f>SUMIFS(#REF!,#REF!,$B14,#REF!,BM$4)</f>
        <v>#REF!</v>
      </c>
      <c r="BN14" s="5" t="e">
        <f t="shared" si="13"/>
        <v>#REF!</v>
      </c>
      <c r="BO14" s="133" t="e">
        <f t="shared" si="4"/>
        <v>#REF!</v>
      </c>
      <c r="BP14" s="5" t="e">
        <f>SUMIFS(#REF!,#REF!,$B14,#REF!,BP$4)</f>
        <v>#REF!</v>
      </c>
      <c r="BQ14" s="5" t="e">
        <f>SUMIFS(#REF!,#REF!,$B14,#REF!,BQ$4)</f>
        <v>#REF!</v>
      </c>
      <c r="BR14" s="5" t="e">
        <f>SUMIFS(#REF!,#REF!,$B14,#REF!,BR$4)</f>
        <v>#REF!</v>
      </c>
      <c r="BS14" s="5" t="e">
        <f>SUMIFS(#REF!,#REF!,$B14,#REF!,BS$4)</f>
        <v>#REF!</v>
      </c>
      <c r="BT14" s="5" t="e">
        <f>SUMIFS(#REF!,#REF!,$B14,#REF!,BT$4)</f>
        <v>#REF!</v>
      </c>
      <c r="BU14" s="5" t="e">
        <f>SUMIFS(#REF!,#REF!,$B14,#REF!,BU$4)</f>
        <v>#REF!</v>
      </c>
      <c r="BV14" s="5" t="e">
        <f>SUMIFS(#REF!,#REF!,$B14,#REF!,BV$4)</f>
        <v>#REF!</v>
      </c>
      <c r="BW14" s="5" t="e">
        <f>SUMIFS(#REF!,#REF!,$B14,#REF!,BW$4)</f>
        <v>#REF!</v>
      </c>
      <c r="BX14" s="5" t="e">
        <f>SUMIFS(#REF!,#REF!,$B14,#REF!,BX$4)</f>
        <v>#REF!</v>
      </c>
      <c r="BY14" s="5" t="e">
        <f>SUMIFS(#REF!,#REF!,$B14,#REF!,BY$4)</f>
        <v>#REF!</v>
      </c>
      <c r="BZ14" s="5" t="e">
        <f>SUMIFS(#REF!,#REF!,$B14,#REF!,BZ$4)</f>
        <v>#REF!</v>
      </c>
      <c r="CA14" s="5" t="e">
        <f>SUMIFS(#REF!,#REF!,$B14,#REF!,CA$4)</f>
        <v>#REF!</v>
      </c>
      <c r="CB14" s="5" t="e">
        <f>SUMIFS(#REF!,#REF!,$B14,#REF!,CB$4)</f>
        <v>#REF!</v>
      </c>
      <c r="CC14" s="5" t="e">
        <f>SUMIFS(#REF!,#REF!,$B14,#REF!,CC$4)</f>
        <v>#REF!</v>
      </c>
      <c r="CD14" s="5" t="e">
        <f>SUMIFS(#REF!,#REF!,$B14,#REF!,CD$4)</f>
        <v>#REF!</v>
      </c>
      <c r="CE14" s="5" t="e">
        <f>SUMIFS(#REF!,#REF!,$B14,#REF!,CE$4)</f>
        <v>#REF!</v>
      </c>
      <c r="CF14" s="5" t="e">
        <f>SUMIFS(#REF!,#REF!,$B14,#REF!,CF$4)</f>
        <v>#REF!</v>
      </c>
      <c r="CG14" s="5" t="e">
        <f>SUMIFS(#REF!,#REF!,$B14,#REF!,CG$4)</f>
        <v>#REF!</v>
      </c>
      <c r="CH14" s="5" t="e">
        <f>SUMIFS(#REF!,#REF!,$B14,#REF!,CH$4)</f>
        <v>#REF!</v>
      </c>
      <c r="CI14" s="5" t="e">
        <f t="shared" si="14"/>
        <v>#REF!</v>
      </c>
      <c r="CJ14" s="133" t="e">
        <f t="shared" si="5"/>
        <v>#REF!</v>
      </c>
      <c r="CK14" s="5" t="e">
        <f>SUMIFS(#REF!,#REF!,$B14,#REF!,CK$4)</f>
        <v>#REF!</v>
      </c>
      <c r="CL14" s="5" t="e">
        <f>SUMIFS(#REF!,#REF!,$B14,#REF!,CL$4)</f>
        <v>#REF!</v>
      </c>
      <c r="CM14" s="5" t="e">
        <f>SUMIFS(#REF!,#REF!,$B14,#REF!,CM$4)</f>
        <v>#REF!</v>
      </c>
      <c r="CN14" s="5" t="e">
        <f>SUMIFS(#REF!,#REF!,$B14,#REF!,CN$4)</f>
        <v>#REF!</v>
      </c>
      <c r="CO14" s="5" t="e">
        <f>SUMIFS(#REF!,#REF!,$B14,#REF!,CO$4)</f>
        <v>#REF!</v>
      </c>
      <c r="CP14" s="5" t="e">
        <f t="shared" si="15"/>
        <v>#REF!</v>
      </c>
      <c r="CQ14" s="133" t="e">
        <f t="shared" si="6"/>
        <v>#REF!</v>
      </c>
      <c r="CR14" s="5" t="e">
        <f>SUMIFS(#REF!,#REF!,$B14,#REF!,CR$4)</f>
        <v>#REF!</v>
      </c>
      <c r="CS14" s="5" t="e">
        <f t="shared" si="16"/>
        <v>#REF!</v>
      </c>
      <c r="CT14" s="5" t="e">
        <f t="shared" si="7"/>
        <v>#REF!</v>
      </c>
      <c r="CU14" s="5" t="e">
        <f>SUMIFS(#REF!,#REF!,$B14,#REF!,CU$4)</f>
        <v>#REF!</v>
      </c>
      <c r="CV14" s="5" t="e">
        <f>SUMIFS(#REF!,#REF!,$B14,#REF!,CV$4)</f>
        <v>#REF!</v>
      </c>
      <c r="CW14" s="5" t="e">
        <f>SUMIFS(#REF!,#REF!,$B14,#REF!,CW$4)</f>
        <v>#REF!</v>
      </c>
      <c r="CX14" s="5"/>
    </row>
  </sheetData>
  <mergeCells count="13">
    <mergeCell ref="D3:G3"/>
    <mergeCell ref="I3:AJ3"/>
    <mergeCell ref="AK3:AV3"/>
    <mergeCell ref="AW3:BH3"/>
    <mergeCell ref="BI3:BM3"/>
    <mergeCell ref="BN3:CH3"/>
    <mergeCell ref="CI3:CO3"/>
    <mergeCell ref="CP3:CR3"/>
    <mergeCell ref="CS3:CW3"/>
    <mergeCell ref="A3:A4"/>
    <mergeCell ref="B3:B4"/>
    <mergeCell ref="C3:C4"/>
    <mergeCell ref="CX3:CX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I7:I10"/>
  <sheetViews>
    <sheetView workbookViewId="0">
      <selection activeCell="AX15" sqref="AX15"/>
    </sheetView>
  </sheetViews>
  <sheetFormatPr defaultColWidth="8.89166666666667" defaultRowHeight="13.5"/>
  <sheetData>
    <row r="7" spans="9:9">
      <c r="I7" t="s">
        <v>228</v>
      </c>
    </row>
    <row r="8" spans="9:9">
      <c r="I8" t="s">
        <v>229</v>
      </c>
    </row>
    <row r="9" spans="9:9">
      <c r="I9" t="s">
        <v>230</v>
      </c>
    </row>
    <row r="10" spans="9:9">
      <c r="I10" t="s">
        <v>231</v>
      </c>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7">
    <pageSetUpPr fitToPage="1"/>
  </sheetPr>
  <dimension ref="A1:L42"/>
  <sheetViews>
    <sheetView workbookViewId="0">
      <selection activeCell="AX15" sqref="AX15"/>
    </sheetView>
  </sheetViews>
  <sheetFormatPr defaultColWidth="8.89166666666667" defaultRowHeight="13.5"/>
  <cols>
    <col min="1" max="1" width="8" customWidth="1"/>
    <col min="8" max="8" width="7.33333333333333" customWidth="1"/>
    <col min="10" max="11" width="6.89166666666667" customWidth="1"/>
    <col min="12" max="12" width="6.55833333333333" customWidth="1"/>
  </cols>
  <sheetData>
    <row r="1" spans="1:2">
      <c r="A1" s="90" t="s">
        <v>232</v>
      </c>
      <c r="B1" s="90"/>
    </row>
    <row r="2" ht="20.25" spans="1:12">
      <c r="A2" s="91" t="s">
        <v>233</v>
      </c>
      <c r="B2" s="91"/>
      <c r="C2" s="91"/>
      <c r="D2" s="91"/>
      <c r="E2" s="91"/>
      <c r="F2" s="91"/>
      <c r="G2" s="91"/>
      <c r="H2" s="91"/>
      <c r="I2" s="91"/>
      <c r="J2" s="91"/>
      <c r="K2" s="91"/>
      <c r="L2" s="91"/>
    </row>
    <row r="3" spans="1:1">
      <c r="A3" s="92"/>
    </row>
    <row r="4" ht="22" customHeight="1" spans="1:12">
      <c r="A4" s="93" t="s">
        <v>234</v>
      </c>
      <c r="B4" s="93"/>
      <c r="C4" s="94"/>
      <c r="D4" s="95"/>
      <c r="E4" s="95"/>
      <c r="F4" s="95"/>
      <c r="G4" s="95"/>
      <c r="H4" s="95"/>
      <c r="I4" s="95"/>
      <c r="J4" s="95"/>
      <c r="K4" s="95"/>
      <c r="L4" s="101"/>
    </row>
    <row r="5" ht="24" spans="1:12">
      <c r="A5" s="93" t="s">
        <v>235</v>
      </c>
      <c r="B5" s="93"/>
      <c r="C5" s="96"/>
      <c r="D5" s="97"/>
      <c r="E5" s="98"/>
      <c r="F5" s="93" t="s">
        <v>236</v>
      </c>
      <c r="G5" s="95"/>
      <c r="H5" s="95"/>
      <c r="I5" s="95"/>
      <c r="J5" s="95"/>
      <c r="K5" s="95"/>
      <c r="L5" s="101"/>
    </row>
    <row r="6" spans="1:12">
      <c r="A6" s="99" t="s">
        <v>237</v>
      </c>
      <c r="B6" s="100"/>
      <c r="C6" s="93"/>
      <c r="D6" s="93"/>
      <c r="E6" s="93" t="s">
        <v>238</v>
      </c>
      <c r="F6" s="94" t="s">
        <v>239</v>
      </c>
      <c r="G6" s="95"/>
      <c r="H6" s="101"/>
      <c r="I6" s="93" t="s">
        <v>240</v>
      </c>
      <c r="J6" s="93" t="s">
        <v>241</v>
      </c>
      <c r="K6" s="3" t="s">
        <v>242</v>
      </c>
      <c r="L6" s="3" t="s">
        <v>243</v>
      </c>
    </row>
    <row r="7" s="6" customFormat="1" spans="1:12">
      <c r="A7" s="102"/>
      <c r="B7" s="103"/>
      <c r="C7" s="93" t="s">
        <v>244</v>
      </c>
      <c r="D7" s="93"/>
      <c r="E7" s="93">
        <v>0</v>
      </c>
      <c r="F7" s="94">
        <v>0</v>
      </c>
      <c r="G7" s="95"/>
      <c r="H7" s="101"/>
      <c r="I7" s="93" t="s">
        <v>245</v>
      </c>
      <c r="J7" s="93">
        <v>10</v>
      </c>
      <c r="K7" s="3" t="e">
        <v>#DIV/0!</v>
      </c>
      <c r="L7" s="93" t="s">
        <v>245</v>
      </c>
    </row>
    <row r="8" spans="1:12">
      <c r="A8" s="102"/>
      <c r="B8" s="103"/>
      <c r="C8" s="104" t="s">
        <v>246</v>
      </c>
      <c r="D8" s="104"/>
      <c r="E8" s="104"/>
      <c r="F8" s="105"/>
      <c r="G8" s="106"/>
      <c r="H8" s="107"/>
      <c r="I8" s="118" t="s">
        <v>245</v>
      </c>
      <c r="J8" s="118" t="s">
        <v>245</v>
      </c>
      <c r="K8" s="118" t="s">
        <v>245</v>
      </c>
      <c r="L8" s="118" t="s">
        <v>245</v>
      </c>
    </row>
    <row r="9" spans="1:12">
      <c r="A9" s="102"/>
      <c r="B9" s="103"/>
      <c r="C9" s="104" t="s">
        <v>247</v>
      </c>
      <c r="D9" s="104"/>
      <c r="E9" s="104"/>
      <c r="F9" s="105"/>
      <c r="G9" s="106"/>
      <c r="H9" s="107"/>
      <c r="I9" s="118" t="s">
        <v>245</v>
      </c>
      <c r="J9" s="118" t="s">
        <v>245</v>
      </c>
      <c r="K9" s="118" t="s">
        <v>245</v>
      </c>
      <c r="L9" s="118" t="s">
        <v>245</v>
      </c>
    </row>
    <row r="10" spans="1:12">
      <c r="A10" s="108"/>
      <c r="B10" s="109"/>
      <c r="C10" s="104" t="s">
        <v>206</v>
      </c>
      <c r="D10" s="104"/>
      <c r="E10" s="104"/>
      <c r="F10" s="105"/>
      <c r="G10" s="106"/>
      <c r="H10" s="107"/>
      <c r="I10" s="118" t="s">
        <v>245</v>
      </c>
      <c r="J10" s="118" t="s">
        <v>245</v>
      </c>
      <c r="K10" s="118" t="s">
        <v>245</v>
      </c>
      <c r="L10" s="118" t="s">
        <v>245</v>
      </c>
    </row>
    <row r="11" spans="1:12">
      <c r="A11" s="93" t="s">
        <v>248</v>
      </c>
      <c r="B11" s="105" t="s">
        <v>249</v>
      </c>
      <c r="C11" s="106"/>
      <c r="D11" s="106"/>
      <c r="E11" s="106"/>
      <c r="F11" s="106"/>
      <c r="G11" s="106"/>
      <c r="H11" s="107"/>
      <c r="I11" s="105" t="s">
        <v>250</v>
      </c>
      <c r="J11" s="106"/>
      <c r="K11" s="106"/>
      <c r="L11" s="107"/>
    </row>
    <row r="12" ht="36" customHeight="1" spans="1:12">
      <c r="A12" s="93"/>
      <c r="B12" s="105"/>
      <c r="C12" s="106"/>
      <c r="D12" s="106"/>
      <c r="E12" s="106"/>
      <c r="F12" s="106"/>
      <c r="G12" s="106"/>
      <c r="H12" s="107"/>
      <c r="I12" s="95" t="s">
        <v>245</v>
      </c>
      <c r="J12" s="95"/>
      <c r="K12" s="95"/>
      <c r="L12" s="101"/>
    </row>
    <row r="13" s="6" customFormat="1" spans="1:12">
      <c r="A13" s="110" t="s">
        <v>251</v>
      </c>
      <c r="B13" s="111" t="s">
        <v>252</v>
      </c>
      <c r="C13" s="111" t="s">
        <v>253</v>
      </c>
      <c r="D13" s="111" t="s">
        <v>254</v>
      </c>
      <c r="E13" s="111"/>
      <c r="F13" s="111"/>
      <c r="G13" s="111" t="s">
        <v>255</v>
      </c>
      <c r="H13" s="111" t="s">
        <v>241</v>
      </c>
      <c r="I13" s="93" t="s">
        <v>256</v>
      </c>
      <c r="J13" s="93" t="s">
        <v>243</v>
      </c>
      <c r="K13" s="93" t="s">
        <v>257</v>
      </c>
      <c r="L13" s="93"/>
    </row>
    <row r="14" spans="1:12">
      <c r="A14" s="112"/>
      <c r="B14" s="113" t="s">
        <v>258</v>
      </c>
      <c r="C14" s="113" t="s">
        <v>259</v>
      </c>
      <c r="D14" s="114" t="s">
        <v>260</v>
      </c>
      <c r="E14" s="114"/>
      <c r="F14" s="114"/>
      <c r="G14" s="93"/>
      <c r="H14" s="5"/>
      <c r="I14" s="118" t="s">
        <v>245</v>
      </c>
      <c r="J14" s="118" t="s">
        <v>245</v>
      </c>
      <c r="K14" s="118" t="s">
        <v>245</v>
      </c>
      <c r="L14" s="118" t="s">
        <v>245</v>
      </c>
    </row>
    <row r="15" spans="1:12">
      <c r="A15" s="112"/>
      <c r="B15" s="115"/>
      <c r="C15" s="115"/>
      <c r="D15" s="114" t="s">
        <v>261</v>
      </c>
      <c r="E15" s="114"/>
      <c r="F15" s="114"/>
      <c r="G15" s="93"/>
      <c r="H15" s="5"/>
      <c r="I15" s="118" t="s">
        <v>245</v>
      </c>
      <c r="J15" s="118" t="s">
        <v>245</v>
      </c>
      <c r="K15" s="118" t="s">
        <v>245</v>
      </c>
      <c r="L15" s="118" t="s">
        <v>245</v>
      </c>
    </row>
    <row r="16" spans="1:12">
      <c r="A16" s="112"/>
      <c r="B16" s="115"/>
      <c r="C16" s="111"/>
      <c r="D16" s="114" t="s">
        <v>262</v>
      </c>
      <c r="E16" s="114"/>
      <c r="F16" s="114"/>
      <c r="G16" s="93"/>
      <c r="H16" s="5"/>
      <c r="I16" s="118" t="s">
        <v>245</v>
      </c>
      <c r="J16" s="118" t="s">
        <v>245</v>
      </c>
      <c r="K16" s="118" t="s">
        <v>245</v>
      </c>
      <c r="L16" s="118" t="s">
        <v>245</v>
      </c>
    </row>
    <row r="17" spans="1:12">
      <c r="A17" s="112"/>
      <c r="B17" s="115"/>
      <c r="C17" s="113" t="s">
        <v>263</v>
      </c>
      <c r="D17" s="114" t="s">
        <v>260</v>
      </c>
      <c r="E17" s="114"/>
      <c r="F17" s="114"/>
      <c r="G17" s="93"/>
      <c r="H17" s="5"/>
      <c r="I17" s="118" t="s">
        <v>245</v>
      </c>
      <c r="J17" s="118" t="s">
        <v>245</v>
      </c>
      <c r="K17" s="118" t="s">
        <v>245</v>
      </c>
      <c r="L17" s="118" t="s">
        <v>245</v>
      </c>
    </row>
    <row r="18" spans="1:12">
      <c r="A18" s="112"/>
      <c r="B18" s="115"/>
      <c r="C18" s="115"/>
      <c r="D18" s="114" t="s">
        <v>261</v>
      </c>
      <c r="E18" s="114"/>
      <c r="F18" s="114"/>
      <c r="G18" s="93"/>
      <c r="H18" s="5"/>
      <c r="I18" s="118" t="s">
        <v>245</v>
      </c>
      <c r="J18" s="118" t="s">
        <v>245</v>
      </c>
      <c r="K18" s="118" t="s">
        <v>245</v>
      </c>
      <c r="L18" s="118" t="s">
        <v>245</v>
      </c>
    </row>
    <row r="19" spans="1:12">
      <c r="A19" s="112"/>
      <c r="B19" s="115"/>
      <c r="C19" s="111"/>
      <c r="D19" s="114" t="s">
        <v>262</v>
      </c>
      <c r="E19" s="114"/>
      <c r="F19" s="114"/>
      <c r="G19" s="93"/>
      <c r="H19" s="5"/>
      <c r="I19" s="118" t="s">
        <v>245</v>
      </c>
      <c r="J19" s="118" t="s">
        <v>245</v>
      </c>
      <c r="K19" s="118" t="s">
        <v>245</v>
      </c>
      <c r="L19" s="118" t="s">
        <v>245</v>
      </c>
    </row>
    <row r="20" spans="1:12">
      <c r="A20" s="112"/>
      <c r="B20" s="115"/>
      <c r="C20" s="113" t="s">
        <v>264</v>
      </c>
      <c r="D20" s="114" t="s">
        <v>260</v>
      </c>
      <c r="E20" s="114"/>
      <c r="F20" s="114"/>
      <c r="G20" s="93"/>
      <c r="H20" s="5"/>
      <c r="I20" s="118" t="s">
        <v>245</v>
      </c>
      <c r="J20" s="118" t="s">
        <v>245</v>
      </c>
      <c r="K20" s="118" t="s">
        <v>245</v>
      </c>
      <c r="L20" s="118" t="s">
        <v>245</v>
      </c>
    </row>
    <row r="21" spans="1:12">
      <c r="A21" s="112"/>
      <c r="B21" s="115"/>
      <c r="C21" s="115"/>
      <c r="D21" s="114" t="s">
        <v>261</v>
      </c>
      <c r="E21" s="114"/>
      <c r="F21" s="114"/>
      <c r="G21" s="93"/>
      <c r="H21" s="5"/>
      <c r="I21" s="118" t="s">
        <v>245</v>
      </c>
      <c r="J21" s="118" t="s">
        <v>245</v>
      </c>
      <c r="K21" s="118" t="s">
        <v>245</v>
      </c>
      <c r="L21" s="118" t="s">
        <v>245</v>
      </c>
    </row>
    <row r="22" spans="1:12">
      <c r="A22" s="112"/>
      <c r="B22" s="115"/>
      <c r="C22" s="111"/>
      <c r="D22" s="114" t="s">
        <v>262</v>
      </c>
      <c r="E22" s="114"/>
      <c r="F22" s="114"/>
      <c r="G22" s="93"/>
      <c r="H22" s="5"/>
      <c r="I22" s="118" t="s">
        <v>245</v>
      </c>
      <c r="J22" s="118" t="s">
        <v>245</v>
      </c>
      <c r="K22" s="118" t="s">
        <v>245</v>
      </c>
      <c r="L22" s="118" t="s">
        <v>245</v>
      </c>
    </row>
    <row r="23" spans="1:12">
      <c r="A23" s="112"/>
      <c r="B23" s="115"/>
      <c r="C23" s="113" t="s">
        <v>265</v>
      </c>
      <c r="D23" s="114" t="s">
        <v>260</v>
      </c>
      <c r="E23" s="114"/>
      <c r="F23" s="114"/>
      <c r="G23" s="93"/>
      <c r="H23" s="5"/>
      <c r="I23" s="118" t="s">
        <v>245</v>
      </c>
      <c r="J23" s="118" t="s">
        <v>245</v>
      </c>
      <c r="K23" s="118" t="s">
        <v>245</v>
      </c>
      <c r="L23" s="118" t="s">
        <v>245</v>
      </c>
    </row>
    <row r="24" spans="1:12">
      <c r="A24" s="112"/>
      <c r="B24" s="115"/>
      <c r="C24" s="115"/>
      <c r="D24" s="114" t="s">
        <v>261</v>
      </c>
      <c r="E24" s="114"/>
      <c r="F24" s="114"/>
      <c r="G24" s="93"/>
      <c r="H24" s="5"/>
      <c r="I24" s="118" t="s">
        <v>245</v>
      </c>
      <c r="J24" s="118" t="s">
        <v>245</v>
      </c>
      <c r="K24" s="118" t="s">
        <v>245</v>
      </c>
      <c r="L24" s="118" t="s">
        <v>245</v>
      </c>
    </row>
    <row r="25" spans="1:12">
      <c r="A25" s="112"/>
      <c r="B25" s="111"/>
      <c r="C25" s="111"/>
      <c r="D25" s="114" t="s">
        <v>262</v>
      </c>
      <c r="E25" s="114"/>
      <c r="F25" s="114"/>
      <c r="G25" s="93"/>
      <c r="H25" s="5"/>
      <c r="I25" s="118" t="s">
        <v>245</v>
      </c>
      <c r="J25" s="118" t="s">
        <v>245</v>
      </c>
      <c r="K25" s="118" t="s">
        <v>245</v>
      </c>
      <c r="L25" s="118" t="s">
        <v>245</v>
      </c>
    </row>
    <row r="26" spans="1:12">
      <c r="A26" s="112"/>
      <c r="B26" s="113" t="s">
        <v>266</v>
      </c>
      <c r="C26" s="93" t="s">
        <v>267</v>
      </c>
      <c r="D26" s="114" t="s">
        <v>260</v>
      </c>
      <c r="E26" s="114"/>
      <c r="F26" s="114"/>
      <c r="G26" s="93"/>
      <c r="H26" s="5"/>
      <c r="I26" s="118" t="s">
        <v>245</v>
      </c>
      <c r="J26" s="118" t="s">
        <v>245</v>
      </c>
      <c r="K26" s="118" t="s">
        <v>245</v>
      </c>
      <c r="L26" s="118" t="s">
        <v>245</v>
      </c>
    </row>
    <row r="27" spans="1:12">
      <c r="A27" s="112"/>
      <c r="B27" s="115"/>
      <c r="C27" s="93"/>
      <c r="D27" s="114" t="s">
        <v>261</v>
      </c>
      <c r="E27" s="114"/>
      <c r="F27" s="114"/>
      <c r="G27" s="93"/>
      <c r="H27" s="5"/>
      <c r="I27" s="118" t="s">
        <v>245</v>
      </c>
      <c r="J27" s="118" t="s">
        <v>245</v>
      </c>
      <c r="K27" s="118" t="s">
        <v>245</v>
      </c>
      <c r="L27" s="118" t="s">
        <v>245</v>
      </c>
    </row>
    <row r="28" spans="1:12">
      <c r="A28" s="112"/>
      <c r="B28" s="115"/>
      <c r="C28" s="93"/>
      <c r="D28" s="114" t="s">
        <v>262</v>
      </c>
      <c r="E28" s="114"/>
      <c r="F28" s="114"/>
      <c r="G28" s="93"/>
      <c r="H28" s="5"/>
      <c r="I28" s="118" t="s">
        <v>245</v>
      </c>
      <c r="J28" s="118" t="s">
        <v>245</v>
      </c>
      <c r="K28" s="118" t="s">
        <v>245</v>
      </c>
      <c r="L28" s="118" t="s">
        <v>245</v>
      </c>
    </row>
    <row r="29" spans="1:12">
      <c r="A29" s="112"/>
      <c r="B29" s="115"/>
      <c r="C29" s="93" t="s">
        <v>268</v>
      </c>
      <c r="D29" s="114" t="s">
        <v>260</v>
      </c>
      <c r="E29" s="114"/>
      <c r="F29" s="114"/>
      <c r="G29" s="93"/>
      <c r="H29" s="5"/>
      <c r="I29" s="118" t="s">
        <v>245</v>
      </c>
      <c r="J29" s="118" t="s">
        <v>245</v>
      </c>
      <c r="K29" s="118" t="s">
        <v>245</v>
      </c>
      <c r="L29" s="118" t="s">
        <v>245</v>
      </c>
    </row>
    <row r="30" spans="1:12">
      <c r="A30" s="112"/>
      <c r="B30" s="115"/>
      <c r="C30" s="93"/>
      <c r="D30" s="114" t="s">
        <v>261</v>
      </c>
      <c r="E30" s="114"/>
      <c r="F30" s="114"/>
      <c r="G30" s="93"/>
      <c r="H30" s="5"/>
      <c r="I30" s="118" t="s">
        <v>245</v>
      </c>
      <c r="J30" s="118" t="s">
        <v>245</v>
      </c>
      <c r="K30" s="118" t="s">
        <v>245</v>
      </c>
      <c r="L30" s="118" t="s">
        <v>245</v>
      </c>
    </row>
    <row r="31" spans="1:12">
      <c r="A31" s="112"/>
      <c r="B31" s="115"/>
      <c r="C31" s="93"/>
      <c r="D31" s="114" t="s">
        <v>262</v>
      </c>
      <c r="E31" s="114"/>
      <c r="F31" s="114"/>
      <c r="G31" s="93"/>
      <c r="H31" s="5"/>
      <c r="I31" s="118" t="s">
        <v>245</v>
      </c>
      <c r="J31" s="118" t="s">
        <v>245</v>
      </c>
      <c r="K31" s="118" t="s">
        <v>245</v>
      </c>
      <c r="L31" s="118" t="s">
        <v>245</v>
      </c>
    </row>
    <row r="32" spans="1:12">
      <c r="A32" s="112"/>
      <c r="B32" s="115"/>
      <c r="C32" s="93" t="s">
        <v>269</v>
      </c>
      <c r="D32" s="114" t="s">
        <v>260</v>
      </c>
      <c r="E32" s="114"/>
      <c r="F32" s="114"/>
      <c r="G32" s="93"/>
      <c r="H32" s="5"/>
      <c r="I32" s="118" t="s">
        <v>245</v>
      </c>
      <c r="J32" s="118" t="s">
        <v>245</v>
      </c>
      <c r="K32" s="118" t="s">
        <v>245</v>
      </c>
      <c r="L32" s="118" t="s">
        <v>245</v>
      </c>
    </row>
    <row r="33" spans="1:12">
      <c r="A33" s="112"/>
      <c r="B33" s="115"/>
      <c r="C33" s="93"/>
      <c r="D33" s="114" t="s">
        <v>261</v>
      </c>
      <c r="E33" s="114"/>
      <c r="F33" s="114"/>
      <c r="G33" s="93"/>
      <c r="H33" s="5"/>
      <c r="I33" s="118" t="s">
        <v>245</v>
      </c>
      <c r="J33" s="118" t="s">
        <v>245</v>
      </c>
      <c r="K33" s="118" t="s">
        <v>245</v>
      </c>
      <c r="L33" s="118" t="s">
        <v>245</v>
      </c>
    </row>
    <row r="34" spans="1:12">
      <c r="A34" s="112"/>
      <c r="B34" s="115"/>
      <c r="C34" s="93"/>
      <c r="D34" s="114" t="s">
        <v>262</v>
      </c>
      <c r="E34" s="114"/>
      <c r="F34" s="114"/>
      <c r="G34" s="93"/>
      <c r="H34" s="5"/>
      <c r="I34" s="118" t="s">
        <v>245</v>
      </c>
      <c r="J34" s="118" t="s">
        <v>245</v>
      </c>
      <c r="K34" s="118" t="s">
        <v>245</v>
      </c>
      <c r="L34" s="118" t="s">
        <v>245</v>
      </c>
    </row>
    <row r="35" spans="1:12">
      <c r="A35" s="112"/>
      <c r="B35" s="115"/>
      <c r="C35" s="93" t="s">
        <v>270</v>
      </c>
      <c r="D35" s="114" t="s">
        <v>260</v>
      </c>
      <c r="E35" s="114"/>
      <c r="F35" s="114"/>
      <c r="G35" s="93"/>
      <c r="H35" s="5"/>
      <c r="I35" s="118" t="s">
        <v>245</v>
      </c>
      <c r="J35" s="118" t="s">
        <v>245</v>
      </c>
      <c r="K35" s="118" t="s">
        <v>245</v>
      </c>
      <c r="L35" s="118" t="s">
        <v>245</v>
      </c>
    </row>
    <row r="36" spans="1:12">
      <c r="A36" s="112"/>
      <c r="B36" s="115"/>
      <c r="C36" s="93"/>
      <c r="D36" s="114" t="s">
        <v>261</v>
      </c>
      <c r="E36" s="114"/>
      <c r="F36" s="114"/>
      <c r="G36" s="93"/>
      <c r="H36" s="5"/>
      <c r="I36" s="118" t="s">
        <v>245</v>
      </c>
      <c r="J36" s="118" t="s">
        <v>245</v>
      </c>
      <c r="K36" s="118" t="s">
        <v>245</v>
      </c>
      <c r="L36" s="118" t="s">
        <v>245</v>
      </c>
    </row>
    <row r="37" spans="1:12">
      <c r="A37" s="112"/>
      <c r="B37" s="111"/>
      <c r="C37" s="93"/>
      <c r="D37" s="114" t="s">
        <v>262</v>
      </c>
      <c r="E37" s="114"/>
      <c r="F37" s="114"/>
      <c r="G37" s="93"/>
      <c r="H37" s="5"/>
      <c r="I37" s="118" t="s">
        <v>245</v>
      </c>
      <c r="J37" s="118" t="s">
        <v>245</v>
      </c>
      <c r="K37" s="118" t="s">
        <v>245</v>
      </c>
      <c r="L37" s="118" t="s">
        <v>245</v>
      </c>
    </row>
    <row r="38" spans="1:12">
      <c r="A38" s="112"/>
      <c r="B38" s="93" t="s">
        <v>271</v>
      </c>
      <c r="C38" s="93" t="s">
        <v>272</v>
      </c>
      <c r="D38" s="114" t="s">
        <v>260</v>
      </c>
      <c r="E38" s="114"/>
      <c r="F38" s="114"/>
      <c r="G38" s="93"/>
      <c r="H38" s="5"/>
      <c r="I38" s="118" t="s">
        <v>245</v>
      </c>
      <c r="J38" s="118" t="s">
        <v>245</v>
      </c>
      <c r="K38" s="118" t="s">
        <v>245</v>
      </c>
      <c r="L38" s="118" t="s">
        <v>245</v>
      </c>
    </row>
    <row r="39" spans="1:12">
      <c r="A39" s="112"/>
      <c r="B39" s="93"/>
      <c r="C39" s="93"/>
      <c r="D39" s="114" t="s">
        <v>261</v>
      </c>
      <c r="E39" s="114"/>
      <c r="F39" s="114"/>
      <c r="G39" s="93"/>
      <c r="H39" s="5"/>
      <c r="I39" s="118" t="s">
        <v>245</v>
      </c>
      <c r="J39" s="118" t="s">
        <v>245</v>
      </c>
      <c r="K39" s="118" t="s">
        <v>245</v>
      </c>
      <c r="L39" s="118" t="s">
        <v>245</v>
      </c>
    </row>
    <row r="40" spans="1:12">
      <c r="A40" s="116"/>
      <c r="B40" s="93"/>
      <c r="C40" s="93"/>
      <c r="D40" s="114" t="s">
        <v>262</v>
      </c>
      <c r="E40" s="114"/>
      <c r="F40" s="114"/>
      <c r="G40" s="93"/>
      <c r="H40" s="5"/>
      <c r="I40" s="118" t="s">
        <v>245</v>
      </c>
      <c r="J40" s="118" t="s">
        <v>245</v>
      </c>
      <c r="K40" s="118" t="s">
        <v>245</v>
      </c>
      <c r="L40" s="118" t="s">
        <v>245</v>
      </c>
    </row>
    <row r="41" spans="1:12">
      <c r="A41" s="104" t="s">
        <v>273</v>
      </c>
      <c r="B41" s="104"/>
      <c r="C41" s="104"/>
      <c r="D41" s="105"/>
      <c r="E41" s="106"/>
      <c r="F41" s="106"/>
      <c r="G41" s="106"/>
      <c r="H41" s="106"/>
      <c r="I41" s="106"/>
      <c r="J41" s="106"/>
      <c r="K41" s="106"/>
      <c r="L41" s="107"/>
    </row>
    <row r="42" spans="1:10">
      <c r="A42" s="117" t="s">
        <v>274</v>
      </c>
      <c r="B42" s="117"/>
      <c r="C42" s="117"/>
      <c r="D42" s="117"/>
      <c r="E42" s="117"/>
      <c r="F42" s="117"/>
      <c r="G42" s="117"/>
      <c r="H42" s="117"/>
      <c r="I42" s="117"/>
      <c r="J42" s="117"/>
    </row>
  </sheetData>
  <mergeCells count="67">
    <mergeCell ref="A2:L2"/>
    <mergeCell ref="A4:B4"/>
    <mergeCell ref="C4:L4"/>
    <mergeCell ref="A5:B5"/>
    <mergeCell ref="C5:E5"/>
    <mergeCell ref="G5:L5"/>
    <mergeCell ref="C6:D6"/>
    <mergeCell ref="F6:H6"/>
    <mergeCell ref="C7:D7"/>
    <mergeCell ref="F7:H7"/>
    <mergeCell ref="C8:D8"/>
    <mergeCell ref="F8:H8"/>
    <mergeCell ref="C9:D9"/>
    <mergeCell ref="F9:H9"/>
    <mergeCell ref="C10:D10"/>
    <mergeCell ref="F10:H10"/>
    <mergeCell ref="B11:H11"/>
    <mergeCell ref="I11:L11"/>
    <mergeCell ref="B12:H12"/>
    <mergeCell ref="I12:L12"/>
    <mergeCell ref="D13:F13"/>
    <mergeCell ref="K13:L13"/>
    <mergeCell ref="D14:F14"/>
    <mergeCell ref="D15:F15"/>
    <mergeCell ref="D16:F16"/>
    <mergeCell ref="D17:F17"/>
    <mergeCell ref="D18:F18"/>
    <mergeCell ref="D19:F19"/>
    <mergeCell ref="D20:F20"/>
    <mergeCell ref="D21:F21"/>
    <mergeCell ref="D22:F22"/>
    <mergeCell ref="D23:F23"/>
    <mergeCell ref="D24:F24"/>
    <mergeCell ref="D25:F25"/>
    <mergeCell ref="D26:F26"/>
    <mergeCell ref="D27:F27"/>
    <mergeCell ref="D28:F28"/>
    <mergeCell ref="D29:F29"/>
    <mergeCell ref="D30:F30"/>
    <mergeCell ref="D31:F31"/>
    <mergeCell ref="D32:F32"/>
    <mergeCell ref="D33:F33"/>
    <mergeCell ref="D34:F34"/>
    <mergeCell ref="D35:F35"/>
    <mergeCell ref="D36:F36"/>
    <mergeCell ref="D37:F37"/>
    <mergeCell ref="D38:F38"/>
    <mergeCell ref="D39:F39"/>
    <mergeCell ref="D40:F40"/>
    <mergeCell ref="A41:C41"/>
    <mergeCell ref="D41:L41"/>
    <mergeCell ref="A42:I42"/>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6:B10"/>
  </mergeCells>
  <pageMargins left="0.75" right="0.75" top="1" bottom="1" header="0.5" footer="0.5"/>
  <pageSetup paperSize="9" scale="89"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AF70"/>
  <sheetViews>
    <sheetView tabSelected="1" zoomScale="90" zoomScaleNormal="90" topLeftCell="F1" workbookViewId="0">
      <selection activeCell="O8" sqref="O8"/>
    </sheetView>
  </sheetViews>
  <sheetFormatPr defaultColWidth="10" defaultRowHeight="15.75"/>
  <cols>
    <col min="1" max="1" width="5.775" style="23" customWidth="1"/>
    <col min="2" max="2" width="9.525" style="23" customWidth="1"/>
    <col min="3" max="3" width="9.66666666666667" style="23" customWidth="1"/>
    <col min="4" max="4" width="14.275" style="23" customWidth="1"/>
    <col min="5" max="5" width="20.9416666666667" style="24" customWidth="1"/>
    <col min="6" max="6" width="43.6333333333333" style="25" customWidth="1"/>
    <col min="7" max="7" width="9.775" style="26" customWidth="1"/>
    <col min="8" max="8" width="9.44166666666667" style="27" customWidth="1"/>
    <col min="9" max="9" width="70.6333333333333" style="25" customWidth="1"/>
    <col min="10" max="10" width="14.3416666666667" style="28" customWidth="1"/>
    <col min="11" max="11" width="12.725" style="29" customWidth="1"/>
    <col min="12" max="13" width="14.9166666666667" style="29" customWidth="1"/>
    <col min="14" max="14" width="20.8" style="23" customWidth="1"/>
    <col min="15" max="15" width="10.1416666666667" style="30" customWidth="1"/>
    <col min="16" max="16" width="12.5333333333333" style="30" customWidth="1"/>
    <col min="17" max="17" width="10.9416666666667" style="30" customWidth="1"/>
    <col min="18" max="18" width="10.6416666666667" style="30" customWidth="1"/>
    <col min="19" max="19" width="79.4416666666667" style="31" customWidth="1"/>
    <col min="20" max="20" width="7" style="31" customWidth="1"/>
    <col min="21" max="21" width="24.725" style="23" customWidth="1"/>
    <col min="22" max="22" width="8.775" style="23" customWidth="1"/>
    <col min="23" max="24" width="7.33333333333333" style="23" customWidth="1"/>
    <col min="25" max="26" width="7" style="23" customWidth="1"/>
    <col min="27" max="27" width="13.85" style="23" customWidth="1"/>
    <col min="28" max="28" width="18" style="23" customWidth="1"/>
    <col min="29" max="29" width="13.775" style="23" customWidth="1"/>
    <col min="30" max="30" width="12.225" style="23" customWidth="1"/>
    <col min="31" max="31" width="17.175" style="23" customWidth="1"/>
    <col min="32" max="16384" width="10" style="32"/>
  </cols>
  <sheetData>
    <row r="1" s="19" customFormat="1" ht="51" customHeight="1" spans="1:31">
      <c r="A1" s="33" t="s">
        <v>275</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row>
    <row r="2" s="20" customFormat="1" ht="37" customHeight="1" spans="1:31">
      <c r="A2" s="34"/>
      <c r="B2" s="35"/>
      <c r="C2" s="34"/>
      <c r="D2" s="34"/>
      <c r="E2" s="36"/>
      <c r="F2" s="36"/>
      <c r="G2" s="34"/>
      <c r="H2" s="36"/>
      <c r="I2" s="63"/>
      <c r="J2" s="63"/>
      <c r="K2" s="63"/>
      <c r="L2" s="63"/>
      <c r="M2" s="63"/>
      <c r="N2" s="63"/>
      <c r="O2" s="64"/>
      <c r="P2" s="64"/>
      <c r="Q2" s="64"/>
      <c r="R2" s="64"/>
      <c r="S2" s="78"/>
      <c r="T2" s="78"/>
      <c r="U2" s="34"/>
      <c r="V2" s="34"/>
      <c r="W2" s="34"/>
      <c r="X2" s="34"/>
      <c r="Y2" s="34"/>
      <c r="Z2" s="34"/>
      <c r="AA2" s="34"/>
      <c r="AB2" s="34"/>
      <c r="AC2" s="34"/>
      <c r="AD2" s="34"/>
      <c r="AE2" s="34"/>
    </row>
    <row r="3" s="21" customFormat="1" ht="41" customHeight="1" spans="1:31">
      <c r="A3" s="37" t="s">
        <v>83</v>
      </c>
      <c r="B3" s="37" t="s">
        <v>192</v>
      </c>
      <c r="C3" s="38" t="s">
        <v>276</v>
      </c>
      <c r="D3" s="39"/>
      <c r="E3" s="40" t="s">
        <v>277</v>
      </c>
      <c r="F3" s="40" t="s">
        <v>234</v>
      </c>
      <c r="G3" s="37" t="s">
        <v>278</v>
      </c>
      <c r="H3" s="40" t="s">
        <v>279</v>
      </c>
      <c r="I3" s="40" t="s">
        <v>280</v>
      </c>
      <c r="J3" s="65" t="s">
        <v>281</v>
      </c>
      <c r="K3" s="66" t="s">
        <v>282</v>
      </c>
      <c r="L3" s="66"/>
      <c r="M3" s="66"/>
      <c r="N3" s="37" t="s">
        <v>283</v>
      </c>
      <c r="O3" s="67" t="s">
        <v>284</v>
      </c>
      <c r="P3" s="67"/>
      <c r="Q3" s="67"/>
      <c r="R3" s="67"/>
      <c r="S3" s="79"/>
      <c r="T3" s="37" t="s">
        <v>285</v>
      </c>
      <c r="U3" s="38" t="s">
        <v>286</v>
      </c>
      <c r="V3" s="38" t="s">
        <v>287</v>
      </c>
      <c r="W3" s="80" t="s">
        <v>288</v>
      </c>
      <c r="X3" s="80" t="s">
        <v>289</v>
      </c>
      <c r="Y3" s="37" t="s">
        <v>290</v>
      </c>
      <c r="Z3" s="80" t="s">
        <v>291</v>
      </c>
      <c r="AA3" s="80" t="s">
        <v>292</v>
      </c>
      <c r="AB3" s="80" t="s">
        <v>293</v>
      </c>
      <c r="AC3" s="80" t="s">
        <v>294</v>
      </c>
      <c r="AD3" s="80" t="s">
        <v>295</v>
      </c>
      <c r="AE3" s="80" t="s">
        <v>85</v>
      </c>
    </row>
    <row r="4" s="21" customFormat="1" ht="36" customHeight="1" spans="1:31">
      <c r="A4" s="41"/>
      <c r="B4" s="41"/>
      <c r="C4" s="42"/>
      <c r="D4" s="43"/>
      <c r="E4" s="44"/>
      <c r="F4" s="44"/>
      <c r="G4" s="41"/>
      <c r="H4" s="44"/>
      <c r="I4" s="44"/>
      <c r="J4" s="68"/>
      <c r="K4" s="65" t="s">
        <v>203</v>
      </c>
      <c r="L4" s="65" t="s">
        <v>204</v>
      </c>
      <c r="M4" s="65" t="s">
        <v>205</v>
      </c>
      <c r="N4" s="41"/>
      <c r="O4" s="69" t="s">
        <v>296</v>
      </c>
      <c r="P4" s="70"/>
      <c r="Q4" s="67" t="s">
        <v>297</v>
      </c>
      <c r="R4" s="67"/>
      <c r="S4" s="79" t="s">
        <v>298</v>
      </c>
      <c r="T4" s="41"/>
      <c r="U4" s="81"/>
      <c r="V4" s="81"/>
      <c r="W4" s="80"/>
      <c r="X4" s="80"/>
      <c r="Y4" s="41"/>
      <c r="Z4" s="80"/>
      <c r="AA4" s="80"/>
      <c r="AB4" s="80"/>
      <c r="AC4" s="80"/>
      <c r="AD4" s="80"/>
      <c r="AE4" s="80"/>
    </row>
    <row r="5" s="21" customFormat="1" ht="33" customHeight="1" spans="1:31">
      <c r="A5" s="45"/>
      <c r="B5" s="45"/>
      <c r="C5" s="45" t="s">
        <v>299</v>
      </c>
      <c r="D5" s="45" t="s">
        <v>300</v>
      </c>
      <c r="E5" s="46"/>
      <c r="F5" s="46"/>
      <c r="G5" s="45"/>
      <c r="H5" s="46"/>
      <c r="I5" s="46"/>
      <c r="J5" s="71"/>
      <c r="K5" s="71"/>
      <c r="L5" s="71"/>
      <c r="M5" s="71"/>
      <c r="N5" s="45"/>
      <c r="O5" s="67" t="s">
        <v>301</v>
      </c>
      <c r="P5" s="67" t="s">
        <v>302</v>
      </c>
      <c r="Q5" s="67" t="s">
        <v>301</v>
      </c>
      <c r="R5" s="67" t="s">
        <v>302</v>
      </c>
      <c r="S5" s="79"/>
      <c r="T5" s="45"/>
      <c r="U5" s="42"/>
      <c r="V5" s="42"/>
      <c r="W5" s="80"/>
      <c r="X5" s="80"/>
      <c r="Y5" s="45"/>
      <c r="Z5" s="80"/>
      <c r="AA5" s="80"/>
      <c r="AB5" s="80"/>
      <c r="AC5" s="80"/>
      <c r="AD5" s="80"/>
      <c r="AE5" s="80"/>
    </row>
    <row r="6" s="21" customFormat="1" ht="49" customHeight="1" spans="1:32">
      <c r="A6" s="42" t="s">
        <v>209</v>
      </c>
      <c r="B6" s="43"/>
      <c r="C6" s="45"/>
      <c r="D6" s="45"/>
      <c r="E6" s="46"/>
      <c r="F6" s="47"/>
      <c r="G6" s="45"/>
      <c r="H6" s="46"/>
      <c r="I6" s="46"/>
      <c r="J6" s="72">
        <f>SUM(J7:J70)</f>
        <v>11325.25</v>
      </c>
      <c r="K6" s="72">
        <f>SUM(K7:K70)</f>
        <v>11325.25</v>
      </c>
      <c r="L6" s="72">
        <f>SUM(L7:L70)</f>
        <v>10989.86</v>
      </c>
      <c r="M6" s="72">
        <f>SUM(M7:M70)</f>
        <v>335.39</v>
      </c>
      <c r="N6" s="45"/>
      <c r="O6" s="73">
        <f>SUM(O7:O70)</f>
        <v>37997</v>
      </c>
      <c r="P6" s="73">
        <f>SUM(P7:P70)</f>
        <v>105174</v>
      </c>
      <c r="Q6" s="73">
        <f>SUM(Q7:Q70)</f>
        <v>11322</v>
      </c>
      <c r="R6" s="73">
        <f>SUM(R7:R70)</f>
        <v>20736</v>
      </c>
      <c r="S6" s="79"/>
      <c r="T6" s="82"/>
      <c r="U6" s="45"/>
      <c r="V6" s="80"/>
      <c r="W6" s="45"/>
      <c r="X6" s="45"/>
      <c r="Y6" s="45"/>
      <c r="Z6" s="45"/>
      <c r="AA6" s="45"/>
      <c r="AB6" s="45"/>
      <c r="AC6" s="45"/>
      <c r="AD6" s="45"/>
      <c r="AE6" s="80"/>
      <c r="AF6" s="87"/>
    </row>
    <row r="7" s="22" customFormat="1" ht="25.5" spans="1:32">
      <c r="A7" s="48">
        <v>1</v>
      </c>
      <c r="B7" s="49" t="s">
        <v>223</v>
      </c>
      <c r="C7" s="48" t="s">
        <v>303</v>
      </c>
      <c r="D7" s="48" t="s">
        <v>304</v>
      </c>
      <c r="E7" s="50" t="s">
        <v>54</v>
      </c>
      <c r="F7" s="51" t="s">
        <v>305</v>
      </c>
      <c r="G7" s="52" t="s">
        <v>306</v>
      </c>
      <c r="H7" s="50" t="s">
        <v>1</v>
      </c>
      <c r="I7" s="51" t="s">
        <v>307</v>
      </c>
      <c r="J7" s="74">
        <v>100</v>
      </c>
      <c r="K7" s="74">
        <v>100</v>
      </c>
      <c r="L7" s="74">
        <v>100</v>
      </c>
      <c r="M7" s="74"/>
      <c r="N7" s="50" t="s">
        <v>308</v>
      </c>
      <c r="O7" s="75">
        <v>3</v>
      </c>
      <c r="P7" s="75">
        <v>15</v>
      </c>
      <c r="Q7" s="75">
        <v>3</v>
      </c>
      <c r="R7" s="75">
        <v>15</v>
      </c>
      <c r="S7" s="83" t="s">
        <v>309</v>
      </c>
      <c r="T7" s="50" t="s">
        <v>5</v>
      </c>
      <c r="U7" s="50" t="s">
        <v>310</v>
      </c>
      <c r="V7" s="50" t="s">
        <v>2</v>
      </c>
      <c r="W7" s="50" t="s">
        <v>5</v>
      </c>
      <c r="X7" s="50" t="s">
        <v>5</v>
      </c>
      <c r="Y7" s="50" t="s">
        <v>5</v>
      </c>
      <c r="Z7" s="50" t="s">
        <v>311</v>
      </c>
      <c r="AA7" s="52">
        <v>13608890255</v>
      </c>
      <c r="AB7" s="50" t="s">
        <v>312</v>
      </c>
      <c r="AC7" s="50" t="s">
        <v>313</v>
      </c>
      <c r="AD7" s="50" t="s">
        <v>2</v>
      </c>
      <c r="AE7" s="84"/>
      <c r="AF7" s="87"/>
    </row>
    <row r="8" s="22" customFormat="1" ht="65.25" spans="1:32">
      <c r="A8" s="48">
        <v>2</v>
      </c>
      <c r="B8" s="49" t="s">
        <v>223</v>
      </c>
      <c r="C8" s="48" t="s">
        <v>303</v>
      </c>
      <c r="D8" s="53" t="s">
        <v>314</v>
      </c>
      <c r="E8" s="50" t="s">
        <v>12</v>
      </c>
      <c r="F8" s="54" t="s">
        <v>315</v>
      </c>
      <c r="G8" s="52" t="s">
        <v>306</v>
      </c>
      <c r="H8" s="50" t="s">
        <v>1</v>
      </c>
      <c r="I8" s="51" t="s">
        <v>316</v>
      </c>
      <c r="J8" s="74">
        <v>450</v>
      </c>
      <c r="K8" s="74">
        <v>450</v>
      </c>
      <c r="L8" s="74">
        <v>220</v>
      </c>
      <c r="M8" s="76">
        <v>230</v>
      </c>
      <c r="N8" s="50" t="s">
        <v>308</v>
      </c>
      <c r="O8" s="75">
        <v>6</v>
      </c>
      <c r="P8" s="75">
        <v>17</v>
      </c>
      <c r="Q8" s="75">
        <v>6</v>
      </c>
      <c r="R8" s="75">
        <v>17</v>
      </c>
      <c r="S8" s="51" t="s">
        <v>317</v>
      </c>
      <c r="T8" s="50" t="s">
        <v>5</v>
      </c>
      <c r="U8" s="84" t="s">
        <v>318</v>
      </c>
      <c r="V8" s="50" t="s">
        <v>2</v>
      </c>
      <c r="W8" s="50" t="s">
        <v>5</v>
      </c>
      <c r="X8" s="50" t="s">
        <v>5</v>
      </c>
      <c r="Y8" s="50" t="s">
        <v>5</v>
      </c>
      <c r="Z8" s="50" t="s">
        <v>311</v>
      </c>
      <c r="AA8" s="52">
        <v>13608890255</v>
      </c>
      <c r="AB8" s="50" t="s">
        <v>312</v>
      </c>
      <c r="AC8" s="50" t="s">
        <v>319</v>
      </c>
      <c r="AD8" s="50" t="s">
        <v>2</v>
      </c>
      <c r="AE8" s="84"/>
      <c r="AF8" s="87"/>
    </row>
    <row r="9" s="22" customFormat="1" ht="38.25" spans="1:32">
      <c r="A9" s="48">
        <v>3</v>
      </c>
      <c r="B9" s="49" t="s">
        <v>223</v>
      </c>
      <c r="C9" s="48" t="s">
        <v>303</v>
      </c>
      <c r="D9" s="53" t="s">
        <v>320</v>
      </c>
      <c r="E9" s="50" t="s">
        <v>54</v>
      </c>
      <c r="F9" s="51" t="s">
        <v>321</v>
      </c>
      <c r="G9" s="52" t="s">
        <v>306</v>
      </c>
      <c r="H9" s="50" t="s">
        <v>1</v>
      </c>
      <c r="I9" s="51" t="s">
        <v>322</v>
      </c>
      <c r="J9" s="74">
        <v>200</v>
      </c>
      <c r="K9" s="74">
        <v>200</v>
      </c>
      <c r="L9" s="74">
        <v>200</v>
      </c>
      <c r="M9" s="74"/>
      <c r="N9" s="50" t="s">
        <v>308</v>
      </c>
      <c r="O9" s="75">
        <v>373</v>
      </c>
      <c r="P9" s="75">
        <v>1394</v>
      </c>
      <c r="Q9" s="75">
        <v>373</v>
      </c>
      <c r="R9" s="75">
        <v>1394</v>
      </c>
      <c r="S9" s="51" t="s">
        <v>323</v>
      </c>
      <c r="T9" s="50" t="s">
        <v>5</v>
      </c>
      <c r="U9" s="50" t="s">
        <v>310</v>
      </c>
      <c r="V9" s="50" t="s">
        <v>2</v>
      </c>
      <c r="W9" s="50" t="s">
        <v>5</v>
      </c>
      <c r="X9" s="50" t="s">
        <v>5</v>
      </c>
      <c r="Y9" s="50" t="s">
        <v>5</v>
      </c>
      <c r="Z9" s="50" t="s">
        <v>311</v>
      </c>
      <c r="AA9" s="52">
        <v>13608890255</v>
      </c>
      <c r="AB9" s="50" t="s">
        <v>312</v>
      </c>
      <c r="AC9" s="50" t="s">
        <v>324</v>
      </c>
      <c r="AD9" s="50" t="s">
        <v>2</v>
      </c>
      <c r="AE9" s="84"/>
      <c r="AF9" s="87"/>
    </row>
    <row r="10" s="22" customFormat="1" ht="51" spans="1:32">
      <c r="A10" s="48">
        <v>4</v>
      </c>
      <c r="B10" s="49" t="s">
        <v>223</v>
      </c>
      <c r="C10" s="48" t="s">
        <v>325</v>
      </c>
      <c r="D10" s="48" t="s">
        <v>326</v>
      </c>
      <c r="E10" s="50" t="s">
        <v>6</v>
      </c>
      <c r="F10" s="51" t="s">
        <v>327</v>
      </c>
      <c r="G10" s="52" t="s">
        <v>306</v>
      </c>
      <c r="H10" s="50" t="s">
        <v>1</v>
      </c>
      <c r="I10" s="51" t="s">
        <v>328</v>
      </c>
      <c r="J10" s="74">
        <v>200</v>
      </c>
      <c r="K10" s="74">
        <v>200</v>
      </c>
      <c r="L10" s="74">
        <v>200</v>
      </c>
      <c r="M10" s="74">
        <v>0</v>
      </c>
      <c r="N10" s="50" t="s">
        <v>308</v>
      </c>
      <c r="O10" s="75">
        <v>591</v>
      </c>
      <c r="P10" s="75">
        <v>2325</v>
      </c>
      <c r="Q10" s="75">
        <f>SUM(Q11:Q15)</f>
        <v>615</v>
      </c>
      <c r="R10" s="75">
        <f>SUM(R11:S15)</f>
        <v>1905</v>
      </c>
      <c r="S10" s="85" t="s">
        <v>329</v>
      </c>
      <c r="T10" s="50" t="s">
        <v>5</v>
      </c>
      <c r="U10" s="50" t="s">
        <v>318</v>
      </c>
      <c r="V10" s="50" t="s">
        <v>2</v>
      </c>
      <c r="W10" s="50" t="s">
        <v>5</v>
      </c>
      <c r="X10" s="50" t="s">
        <v>5</v>
      </c>
      <c r="Y10" s="50" t="s">
        <v>2</v>
      </c>
      <c r="Z10" s="50" t="s">
        <v>330</v>
      </c>
      <c r="AA10" s="52" t="s">
        <v>331</v>
      </c>
      <c r="AB10" s="50" t="s">
        <v>312</v>
      </c>
      <c r="AC10" s="50" t="s">
        <v>332</v>
      </c>
      <c r="AD10" s="50" t="s">
        <v>2</v>
      </c>
      <c r="AE10" s="84"/>
      <c r="AF10" s="87"/>
    </row>
    <row r="11" s="22" customFormat="1" ht="51" spans="1:32">
      <c r="A11" s="48">
        <v>5</v>
      </c>
      <c r="B11" s="49" t="s">
        <v>223</v>
      </c>
      <c r="C11" s="48" t="s">
        <v>325</v>
      </c>
      <c r="D11" s="48" t="s">
        <v>333</v>
      </c>
      <c r="E11" s="50" t="s">
        <v>6</v>
      </c>
      <c r="F11" s="51" t="s">
        <v>334</v>
      </c>
      <c r="G11" s="52" t="s">
        <v>306</v>
      </c>
      <c r="H11" s="50" t="s">
        <v>1</v>
      </c>
      <c r="I11" s="51" t="s">
        <v>335</v>
      </c>
      <c r="J11" s="74">
        <v>100</v>
      </c>
      <c r="K11" s="74">
        <v>100</v>
      </c>
      <c r="L11" s="74">
        <v>100</v>
      </c>
      <c r="M11" s="74">
        <v>0</v>
      </c>
      <c r="N11" s="50" t="s">
        <v>308</v>
      </c>
      <c r="O11" s="75">
        <v>256</v>
      </c>
      <c r="P11" s="75">
        <v>801</v>
      </c>
      <c r="Q11" s="75">
        <v>35</v>
      </c>
      <c r="R11" s="75">
        <v>94</v>
      </c>
      <c r="S11" s="85" t="s">
        <v>336</v>
      </c>
      <c r="T11" s="50" t="s">
        <v>5</v>
      </c>
      <c r="U11" s="50" t="s">
        <v>318</v>
      </c>
      <c r="V11" s="50" t="s">
        <v>2</v>
      </c>
      <c r="W11" s="50" t="s">
        <v>5</v>
      </c>
      <c r="X11" s="50" t="s">
        <v>5</v>
      </c>
      <c r="Y11" s="50" t="s">
        <v>2</v>
      </c>
      <c r="Z11" s="50" t="s">
        <v>337</v>
      </c>
      <c r="AA11" s="52" t="s">
        <v>338</v>
      </c>
      <c r="AB11" s="50" t="s">
        <v>312</v>
      </c>
      <c r="AC11" s="50" t="s">
        <v>339</v>
      </c>
      <c r="AD11" s="50" t="s">
        <v>2</v>
      </c>
      <c r="AE11" s="84"/>
      <c r="AF11" s="87"/>
    </row>
    <row r="12" s="22" customFormat="1" ht="102" spans="1:32">
      <c r="A12" s="48">
        <v>6</v>
      </c>
      <c r="B12" s="49" t="s">
        <v>223</v>
      </c>
      <c r="C12" s="48" t="s">
        <v>325</v>
      </c>
      <c r="D12" s="48" t="s">
        <v>340</v>
      </c>
      <c r="E12" s="50" t="s">
        <v>6</v>
      </c>
      <c r="F12" s="51" t="s">
        <v>341</v>
      </c>
      <c r="G12" s="52" t="s">
        <v>306</v>
      </c>
      <c r="H12" s="50" t="s">
        <v>1</v>
      </c>
      <c r="I12" s="51" t="s">
        <v>342</v>
      </c>
      <c r="J12" s="74">
        <v>166</v>
      </c>
      <c r="K12" s="74">
        <v>166</v>
      </c>
      <c r="L12" s="74">
        <v>166</v>
      </c>
      <c r="M12" s="74">
        <v>0</v>
      </c>
      <c r="N12" s="50" t="s">
        <v>308</v>
      </c>
      <c r="O12" s="75">
        <v>2000</v>
      </c>
      <c r="P12" s="75">
        <v>6000</v>
      </c>
      <c r="Q12" s="75">
        <v>100</v>
      </c>
      <c r="R12" s="75">
        <v>300</v>
      </c>
      <c r="S12" s="85" t="s">
        <v>343</v>
      </c>
      <c r="T12" s="50" t="s">
        <v>5</v>
      </c>
      <c r="U12" s="50" t="s">
        <v>344</v>
      </c>
      <c r="V12" s="50" t="s">
        <v>2</v>
      </c>
      <c r="W12" s="50" t="s">
        <v>5</v>
      </c>
      <c r="X12" s="50" t="s">
        <v>5</v>
      </c>
      <c r="Y12" s="50" t="s">
        <v>2</v>
      </c>
      <c r="Z12" s="50" t="s">
        <v>345</v>
      </c>
      <c r="AA12" s="52">
        <v>13887746877</v>
      </c>
      <c r="AB12" s="50" t="s">
        <v>312</v>
      </c>
      <c r="AC12" s="50" t="s">
        <v>346</v>
      </c>
      <c r="AD12" s="50" t="s">
        <v>2</v>
      </c>
      <c r="AE12" s="84"/>
      <c r="AF12" s="87"/>
    </row>
    <row r="13" s="22" customFormat="1" ht="127.5" spans="1:32">
      <c r="A13" s="48">
        <v>7</v>
      </c>
      <c r="B13" s="49" t="s">
        <v>223</v>
      </c>
      <c r="C13" s="48" t="s">
        <v>325</v>
      </c>
      <c r="D13" s="48" t="s">
        <v>347</v>
      </c>
      <c r="E13" s="48" t="s">
        <v>14</v>
      </c>
      <c r="F13" s="55" t="s">
        <v>348</v>
      </c>
      <c r="G13" s="52" t="s">
        <v>306</v>
      </c>
      <c r="H13" s="48" t="s">
        <v>1</v>
      </c>
      <c r="I13" s="55" t="s">
        <v>349</v>
      </c>
      <c r="J13" s="74">
        <v>300</v>
      </c>
      <c r="K13" s="74">
        <v>300</v>
      </c>
      <c r="L13" s="74">
        <v>300</v>
      </c>
      <c r="M13" s="74">
        <v>0</v>
      </c>
      <c r="N13" s="50" t="s">
        <v>308</v>
      </c>
      <c r="O13" s="75">
        <v>667</v>
      </c>
      <c r="P13" s="75">
        <v>2217</v>
      </c>
      <c r="Q13" s="75">
        <v>20</v>
      </c>
      <c r="R13" s="75">
        <v>48</v>
      </c>
      <c r="S13" s="55" t="s">
        <v>350</v>
      </c>
      <c r="T13" s="48" t="s">
        <v>5</v>
      </c>
      <c r="U13" s="50" t="s">
        <v>318</v>
      </c>
      <c r="V13" s="48" t="s">
        <v>2</v>
      </c>
      <c r="W13" s="48" t="s">
        <v>5</v>
      </c>
      <c r="X13" s="48" t="s">
        <v>5</v>
      </c>
      <c r="Y13" s="48" t="s">
        <v>2</v>
      </c>
      <c r="Z13" s="48" t="s">
        <v>351</v>
      </c>
      <c r="AA13" s="52" t="s">
        <v>352</v>
      </c>
      <c r="AB13" s="50" t="s">
        <v>312</v>
      </c>
      <c r="AC13" s="50" t="s">
        <v>353</v>
      </c>
      <c r="AD13" s="50" t="s">
        <v>2</v>
      </c>
      <c r="AE13" s="84"/>
      <c r="AF13" s="87"/>
    </row>
    <row r="14" s="22" customFormat="1" ht="89.25" spans="1:32">
      <c r="A14" s="48">
        <v>8</v>
      </c>
      <c r="B14" s="49" t="s">
        <v>223</v>
      </c>
      <c r="C14" s="48" t="s">
        <v>325</v>
      </c>
      <c r="D14" s="48" t="s">
        <v>354</v>
      </c>
      <c r="E14" s="50" t="s">
        <v>25</v>
      </c>
      <c r="F14" s="51" t="s">
        <v>355</v>
      </c>
      <c r="G14" s="52" t="s">
        <v>306</v>
      </c>
      <c r="H14" s="50" t="s">
        <v>1</v>
      </c>
      <c r="I14" s="51" t="s">
        <v>356</v>
      </c>
      <c r="J14" s="74">
        <v>200</v>
      </c>
      <c r="K14" s="74">
        <v>200</v>
      </c>
      <c r="L14" s="74">
        <v>200</v>
      </c>
      <c r="M14" s="74">
        <v>0</v>
      </c>
      <c r="N14" s="50" t="s">
        <v>308</v>
      </c>
      <c r="O14" s="75">
        <v>8085</v>
      </c>
      <c r="P14" s="75">
        <v>26322</v>
      </c>
      <c r="Q14" s="75">
        <v>428</v>
      </c>
      <c r="R14" s="75">
        <v>1360</v>
      </c>
      <c r="S14" s="85" t="s">
        <v>357</v>
      </c>
      <c r="T14" s="50" t="s">
        <v>5</v>
      </c>
      <c r="U14" s="50" t="s">
        <v>358</v>
      </c>
      <c r="V14" s="50" t="s">
        <v>2</v>
      </c>
      <c r="W14" s="50" t="s">
        <v>5</v>
      </c>
      <c r="X14" s="50" t="s">
        <v>2</v>
      </c>
      <c r="Y14" s="50" t="s">
        <v>2</v>
      </c>
      <c r="Z14" s="50" t="s">
        <v>359</v>
      </c>
      <c r="AA14" s="52">
        <v>13988429106</v>
      </c>
      <c r="AB14" s="50" t="s">
        <v>312</v>
      </c>
      <c r="AC14" s="50" t="s">
        <v>360</v>
      </c>
      <c r="AD14" s="50" t="s">
        <v>2</v>
      </c>
      <c r="AE14" s="84"/>
      <c r="AF14" s="87"/>
    </row>
    <row r="15" s="22" customFormat="1" ht="63.75" spans="1:32">
      <c r="A15" s="48">
        <v>9</v>
      </c>
      <c r="B15" s="49" t="s">
        <v>223</v>
      </c>
      <c r="C15" s="48" t="s">
        <v>325</v>
      </c>
      <c r="D15" s="48" t="s">
        <v>333</v>
      </c>
      <c r="E15" s="48" t="s">
        <v>6</v>
      </c>
      <c r="F15" s="48" t="s">
        <v>361</v>
      </c>
      <c r="G15" s="52" t="s">
        <v>306</v>
      </c>
      <c r="H15" s="48" t="s">
        <v>1</v>
      </c>
      <c r="I15" s="55" t="s">
        <v>362</v>
      </c>
      <c r="J15" s="74">
        <v>280</v>
      </c>
      <c r="K15" s="74">
        <v>280</v>
      </c>
      <c r="L15" s="74">
        <v>280</v>
      </c>
      <c r="M15" s="74"/>
      <c r="N15" s="50" t="s">
        <v>308</v>
      </c>
      <c r="O15" s="75">
        <v>425</v>
      </c>
      <c r="P15" s="75">
        <v>1568</v>
      </c>
      <c r="Q15" s="75">
        <v>32</v>
      </c>
      <c r="R15" s="75">
        <v>103</v>
      </c>
      <c r="S15" s="85" t="s">
        <v>363</v>
      </c>
      <c r="T15" s="50" t="s">
        <v>5</v>
      </c>
      <c r="U15" s="48" t="s">
        <v>364</v>
      </c>
      <c r="V15" s="50" t="s">
        <v>2</v>
      </c>
      <c r="W15" s="50" t="s">
        <v>5</v>
      </c>
      <c r="X15" s="50" t="s">
        <v>5</v>
      </c>
      <c r="Y15" s="50" t="s">
        <v>2</v>
      </c>
      <c r="Z15" s="50" t="s">
        <v>337</v>
      </c>
      <c r="AA15" s="52">
        <v>13529796041</v>
      </c>
      <c r="AB15" s="50" t="s">
        <v>312</v>
      </c>
      <c r="AC15" s="50" t="s">
        <v>339</v>
      </c>
      <c r="AD15" s="50" t="s">
        <v>2</v>
      </c>
      <c r="AE15" s="84"/>
      <c r="AF15" s="87"/>
    </row>
    <row r="16" s="22" customFormat="1" ht="25.5" spans="1:32">
      <c r="A16" s="48">
        <v>10</v>
      </c>
      <c r="B16" s="49" t="s">
        <v>223</v>
      </c>
      <c r="C16" s="48" t="s">
        <v>365</v>
      </c>
      <c r="D16" s="48" t="s">
        <v>366</v>
      </c>
      <c r="E16" s="50" t="s">
        <v>29</v>
      </c>
      <c r="F16" s="51" t="s">
        <v>367</v>
      </c>
      <c r="G16" s="52" t="s">
        <v>306</v>
      </c>
      <c r="H16" s="50" t="s">
        <v>1</v>
      </c>
      <c r="I16" s="51" t="s">
        <v>368</v>
      </c>
      <c r="J16" s="74">
        <v>100</v>
      </c>
      <c r="K16" s="74">
        <v>100</v>
      </c>
      <c r="L16" s="74">
        <v>100</v>
      </c>
      <c r="M16" s="74"/>
      <c r="N16" s="50" t="s">
        <v>308</v>
      </c>
      <c r="O16" s="75">
        <v>79</v>
      </c>
      <c r="P16" s="75">
        <v>344</v>
      </c>
      <c r="Q16" s="75">
        <v>7</v>
      </c>
      <c r="R16" s="75">
        <v>30</v>
      </c>
      <c r="S16" s="50" t="s">
        <v>369</v>
      </c>
      <c r="T16" s="50" t="s">
        <v>5</v>
      </c>
      <c r="U16" s="50" t="s">
        <v>370</v>
      </c>
      <c r="V16" s="50" t="s">
        <v>2</v>
      </c>
      <c r="W16" s="50" t="s">
        <v>5</v>
      </c>
      <c r="X16" s="50" t="s">
        <v>5</v>
      </c>
      <c r="Y16" s="50" t="s">
        <v>2</v>
      </c>
      <c r="Z16" s="50" t="s">
        <v>371</v>
      </c>
      <c r="AA16" s="52" t="s">
        <v>372</v>
      </c>
      <c r="AB16" s="50" t="s">
        <v>312</v>
      </c>
      <c r="AC16" s="50" t="s">
        <v>373</v>
      </c>
      <c r="AD16" s="50" t="s">
        <v>2</v>
      </c>
      <c r="AE16" s="84"/>
      <c r="AF16" s="87"/>
    </row>
    <row r="17" s="22" customFormat="1" ht="51" spans="1:32">
      <c r="A17" s="48">
        <v>11</v>
      </c>
      <c r="B17" s="49" t="s">
        <v>223</v>
      </c>
      <c r="C17" s="48" t="s">
        <v>365</v>
      </c>
      <c r="D17" s="48" t="s">
        <v>374</v>
      </c>
      <c r="E17" s="50" t="s">
        <v>54</v>
      </c>
      <c r="F17" s="51" t="s">
        <v>375</v>
      </c>
      <c r="G17" s="52" t="s">
        <v>306</v>
      </c>
      <c r="H17" s="48" t="s">
        <v>1</v>
      </c>
      <c r="I17" s="51" t="s">
        <v>376</v>
      </c>
      <c r="J17" s="74">
        <v>200</v>
      </c>
      <c r="K17" s="74">
        <v>200</v>
      </c>
      <c r="L17" s="74">
        <v>200</v>
      </c>
      <c r="M17" s="74"/>
      <c r="N17" s="50" t="s">
        <v>308</v>
      </c>
      <c r="O17" s="75">
        <v>815</v>
      </c>
      <c r="P17" s="75">
        <v>2700</v>
      </c>
      <c r="Q17" s="75">
        <v>31</v>
      </c>
      <c r="R17" s="75">
        <v>104</v>
      </c>
      <c r="S17" s="50" t="s">
        <v>377</v>
      </c>
      <c r="T17" s="50" t="s">
        <v>5</v>
      </c>
      <c r="U17" s="50" t="s">
        <v>310</v>
      </c>
      <c r="V17" s="50" t="s">
        <v>2</v>
      </c>
      <c r="W17" s="50" t="s">
        <v>5</v>
      </c>
      <c r="X17" s="50" t="s">
        <v>378</v>
      </c>
      <c r="Y17" s="50" t="s">
        <v>5</v>
      </c>
      <c r="Z17" s="50" t="s">
        <v>379</v>
      </c>
      <c r="AA17" s="52">
        <v>18725433040</v>
      </c>
      <c r="AB17" s="50" t="s">
        <v>312</v>
      </c>
      <c r="AC17" s="50" t="s">
        <v>380</v>
      </c>
      <c r="AD17" s="50" t="s">
        <v>2</v>
      </c>
      <c r="AE17" s="84"/>
      <c r="AF17" s="87"/>
    </row>
    <row r="18" s="22" customFormat="1" ht="25.5" spans="1:32">
      <c r="A18" s="48">
        <v>12</v>
      </c>
      <c r="B18" s="49" t="s">
        <v>223</v>
      </c>
      <c r="C18" s="48" t="s">
        <v>381</v>
      </c>
      <c r="D18" s="48" t="s">
        <v>382</v>
      </c>
      <c r="E18" s="50" t="s">
        <v>6</v>
      </c>
      <c r="F18" s="51" t="s">
        <v>383</v>
      </c>
      <c r="G18" s="56"/>
      <c r="H18" s="51" t="s">
        <v>1</v>
      </c>
      <c r="I18" s="51" t="s">
        <v>384</v>
      </c>
      <c r="J18" s="74">
        <v>100</v>
      </c>
      <c r="K18" s="74">
        <v>100</v>
      </c>
      <c r="L18" s="74">
        <v>100</v>
      </c>
      <c r="M18" s="74"/>
      <c r="N18" s="50" t="s">
        <v>308</v>
      </c>
      <c r="O18" s="75">
        <v>53</v>
      </c>
      <c r="P18" s="75">
        <v>158</v>
      </c>
      <c r="Q18" s="75">
        <v>15</v>
      </c>
      <c r="R18" s="75">
        <v>40</v>
      </c>
      <c r="S18" s="50" t="s">
        <v>385</v>
      </c>
      <c r="T18" s="50" t="s">
        <v>5</v>
      </c>
      <c r="U18" s="50" t="s">
        <v>318</v>
      </c>
      <c r="V18" s="50" t="s">
        <v>2</v>
      </c>
      <c r="W18" s="50" t="s">
        <v>5</v>
      </c>
      <c r="X18" s="50" t="s">
        <v>5</v>
      </c>
      <c r="Y18" s="50" t="s">
        <v>2</v>
      </c>
      <c r="Z18" s="50" t="s">
        <v>386</v>
      </c>
      <c r="AA18" s="52"/>
      <c r="AB18" s="50" t="s">
        <v>312</v>
      </c>
      <c r="AC18" s="88" t="s">
        <v>387</v>
      </c>
      <c r="AD18" s="50" t="s">
        <v>2</v>
      </c>
      <c r="AE18" s="84"/>
      <c r="AF18" s="87"/>
    </row>
    <row r="19" s="22" customFormat="1" ht="51" spans="1:32">
      <c r="A19" s="48">
        <v>13</v>
      </c>
      <c r="B19" s="49" t="s">
        <v>223</v>
      </c>
      <c r="C19" s="50" t="s">
        <v>381</v>
      </c>
      <c r="D19" s="50" t="s">
        <v>388</v>
      </c>
      <c r="E19" s="50" t="s">
        <v>29</v>
      </c>
      <c r="F19" s="51" t="s">
        <v>389</v>
      </c>
      <c r="G19" s="52" t="s">
        <v>306</v>
      </c>
      <c r="H19" s="50" t="s">
        <v>1</v>
      </c>
      <c r="I19" s="51" t="s">
        <v>390</v>
      </c>
      <c r="J19" s="74">
        <v>500</v>
      </c>
      <c r="K19" s="74">
        <v>500</v>
      </c>
      <c r="L19" s="74">
        <v>500</v>
      </c>
      <c r="M19" s="74"/>
      <c r="N19" s="50" t="s">
        <v>308</v>
      </c>
      <c r="O19" s="75">
        <v>1634</v>
      </c>
      <c r="P19" s="75">
        <v>4486</v>
      </c>
      <c r="Q19" s="75">
        <v>48</v>
      </c>
      <c r="R19" s="75">
        <v>134</v>
      </c>
      <c r="S19" s="50" t="s">
        <v>391</v>
      </c>
      <c r="T19" s="50" t="s">
        <v>5</v>
      </c>
      <c r="U19" s="50" t="s">
        <v>392</v>
      </c>
      <c r="V19" s="50" t="s">
        <v>2</v>
      </c>
      <c r="W19" s="50" t="s">
        <v>5</v>
      </c>
      <c r="X19" s="50" t="s">
        <v>5</v>
      </c>
      <c r="Y19" s="50" t="s">
        <v>5</v>
      </c>
      <c r="Z19" s="50" t="s">
        <v>393</v>
      </c>
      <c r="AA19" s="52">
        <v>18287799606</v>
      </c>
      <c r="AB19" s="50" t="s">
        <v>312</v>
      </c>
      <c r="AC19" s="50" t="s">
        <v>394</v>
      </c>
      <c r="AD19" s="50" t="s">
        <v>2</v>
      </c>
      <c r="AE19" s="84"/>
      <c r="AF19" s="87"/>
    </row>
    <row r="20" s="22" customFormat="1" ht="51" spans="1:32">
      <c r="A20" s="48">
        <v>14</v>
      </c>
      <c r="B20" s="49" t="s">
        <v>223</v>
      </c>
      <c r="C20" s="50" t="s">
        <v>381</v>
      </c>
      <c r="D20" s="53" t="s">
        <v>395</v>
      </c>
      <c r="E20" s="50" t="s">
        <v>29</v>
      </c>
      <c r="F20" s="51" t="s">
        <v>396</v>
      </c>
      <c r="G20" s="52" t="s">
        <v>306</v>
      </c>
      <c r="H20" s="50" t="s">
        <v>1</v>
      </c>
      <c r="I20" s="51" t="s">
        <v>397</v>
      </c>
      <c r="J20" s="74">
        <v>150</v>
      </c>
      <c r="K20" s="74">
        <v>150</v>
      </c>
      <c r="L20" s="74">
        <v>150</v>
      </c>
      <c r="M20" s="74"/>
      <c r="N20" s="50" t="s">
        <v>308</v>
      </c>
      <c r="O20" s="77">
        <v>28</v>
      </c>
      <c r="P20" s="77">
        <v>99</v>
      </c>
      <c r="Q20" s="75">
        <v>3</v>
      </c>
      <c r="R20" s="75">
        <v>11</v>
      </c>
      <c r="S20" s="50" t="s">
        <v>398</v>
      </c>
      <c r="T20" s="50" t="s">
        <v>5</v>
      </c>
      <c r="U20" s="50" t="s">
        <v>392</v>
      </c>
      <c r="V20" s="50" t="s">
        <v>2</v>
      </c>
      <c r="W20" s="50" t="s">
        <v>5</v>
      </c>
      <c r="X20" s="50" t="s">
        <v>5</v>
      </c>
      <c r="Y20" s="50" t="s">
        <v>5</v>
      </c>
      <c r="Z20" s="86" t="s">
        <v>386</v>
      </c>
      <c r="AA20" s="52">
        <v>18687788158</v>
      </c>
      <c r="AB20" s="50" t="s">
        <v>312</v>
      </c>
      <c r="AC20" s="50" t="s">
        <v>399</v>
      </c>
      <c r="AD20" s="50" t="s">
        <v>2</v>
      </c>
      <c r="AE20" s="84"/>
      <c r="AF20" s="87"/>
    </row>
    <row r="21" s="22" customFormat="1" ht="51" spans="1:32">
      <c r="A21" s="48">
        <v>15</v>
      </c>
      <c r="B21" s="49" t="s">
        <v>223</v>
      </c>
      <c r="C21" s="48" t="s">
        <v>400</v>
      </c>
      <c r="D21" s="48" t="s">
        <v>401</v>
      </c>
      <c r="E21" s="50" t="s">
        <v>6</v>
      </c>
      <c r="F21" s="51" t="s">
        <v>402</v>
      </c>
      <c r="G21" s="52" t="s">
        <v>306</v>
      </c>
      <c r="H21" s="50" t="s">
        <v>1</v>
      </c>
      <c r="I21" s="51" t="s">
        <v>403</v>
      </c>
      <c r="J21" s="74">
        <v>160</v>
      </c>
      <c r="K21" s="74">
        <v>160</v>
      </c>
      <c r="L21" s="74">
        <v>160</v>
      </c>
      <c r="M21" s="74"/>
      <c r="N21" s="50" t="s">
        <v>308</v>
      </c>
      <c r="O21" s="75">
        <v>3</v>
      </c>
      <c r="P21" s="75">
        <v>15</v>
      </c>
      <c r="Q21" s="75">
        <v>1</v>
      </c>
      <c r="R21" s="75">
        <v>5</v>
      </c>
      <c r="S21" s="51" t="s">
        <v>404</v>
      </c>
      <c r="T21" s="50" t="s">
        <v>5</v>
      </c>
      <c r="U21" s="50" t="s">
        <v>405</v>
      </c>
      <c r="V21" s="50" t="s">
        <v>2</v>
      </c>
      <c r="W21" s="50" t="s">
        <v>2</v>
      </c>
      <c r="X21" s="50" t="s">
        <v>5</v>
      </c>
      <c r="Y21" s="50" t="s">
        <v>2</v>
      </c>
      <c r="Z21" s="89" t="s">
        <v>406</v>
      </c>
      <c r="AA21" s="52">
        <v>17787716823</v>
      </c>
      <c r="AB21" s="50" t="s">
        <v>312</v>
      </c>
      <c r="AC21" s="50" t="s">
        <v>407</v>
      </c>
      <c r="AD21" s="50" t="s">
        <v>2</v>
      </c>
      <c r="AE21" s="84"/>
      <c r="AF21" s="87"/>
    </row>
    <row r="22" s="22" customFormat="1" ht="51" spans="1:32">
      <c r="A22" s="48">
        <v>16</v>
      </c>
      <c r="B22" s="49" t="s">
        <v>223</v>
      </c>
      <c r="C22" s="48" t="s">
        <v>400</v>
      </c>
      <c r="D22" s="48" t="s">
        <v>408</v>
      </c>
      <c r="E22" s="50" t="s">
        <v>6</v>
      </c>
      <c r="F22" s="51" t="s">
        <v>409</v>
      </c>
      <c r="G22" s="52" t="s">
        <v>306</v>
      </c>
      <c r="H22" s="50" t="s">
        <v>1</v>
      </c>
      <c r="I22" s="51" t="s">
        <v>384</v>
      </c>
      <c r="J22" s="74">
        <v>100</v>
      </c>
      <c r="K22" s="74">
        <v>100</v>
      </c>
      <c r="L22" s="74">
        <v>100</v>
      </c>
      <c r="M22" s="74">
        <v>0</v>
      </c>
      <c r="N22" s="50" t="s">
        <v>308</v>
      </c>
      <c r="O22" s="75">
        <v>5</v>
      </c>
      <c r="P22" s="75">
        <v>24</v>
      </c>
      <c r="Q22" s="75">
        <v>3</v>
      </c>
      <c r="R22" s="75">
        <v>8</v>
      </c>
      <c r="S22" s="51" t="s">
        <v>404</v>
      </c>
      <c r="T22" s="50" t="s">
        <v>5</v>
      </c>
      <c r="U22" s="50" t="s">
        <v>364</v>
      </c>
      <c r="V22" s="50" t="s">
        <v>2</v>
      </c>
      <c r="W22" s="50" t="s">
        <v>2</v>
      </c>
      <c r="X22" s="50" t="s">
        <v>5</v>
      </c>
      <c r="Y22" s="50" t="s">
        <v>2</v>
      </c>
      <c r="Z22" s="89" t="s">
        <v>406</v>
      </c>
      <c r="AA22" s="52">
        <v>17787716823</v>
      </c>
      <c r="AB22" s="50" t="s">
        <v>312</v>
      </c>
      <c r="AC22" s="50" t="s">
        <v>407</v>
      </c>
      <c r="AD22" s="50" t="s">
        <v>2</v>
      </c>
      <c r="AE22" s="84"/>
      <c r="AF22" s="87"/>
    </row>
    <row r="23" s="22" customFormat="1" ht="60" customHeight="1" spans="1:32">
      <c r="A23" s="48">
        <v>17</v>
      </c>
      <c r="B23" s="49" t="s">
        <v>223</v>
      </c>
      <c r="C23" s="48" t="s">
        <v>400</v>
      </c>
      <c r="D23" s="48" t="s">
        <v>410</v>
      </c>
      <c r="E23" s="50" t="s">
        <v>14</v>
      </c>
      <c r="F23" s="51" t="s">
        <v>411</v>
      </c>
      <c r="G23" s="52" t="s">
        <v>306</v>
      </c>
      <c r="H23" s="50" t="s">
        <v>1</v>
      </c>
      <c r="I23" s="51" t="s">
        <v>412</v>
      </c>
      <c r="J23" s="74">
        <v>200</v>
      </c>
      <c r="K23" s="74">
        <v>200</v>
      </c>
      <c r="L23" s="74">
        <v>200</v>
      </c>
      <c r="M23" s="74">
        <v>0</v>
      </c>
      <c r="N23" s="50" t="s">
        <v>308</v>
      </c>
      <c r="O23" s="75">
        <v>668</v>
      </c>
      <c r="P23" s="75">
        <v>2160</v>
      </c>
      <c r="Q23" s="75">
        <v>32</v>
      </c>
      <c r="R23" s="75">
        <v>99</v>
      </c>
      <c r="S23" s="51" t="s">
        <v>413</v>
      </c>
      <c r="T23" s="50" t="s">
        <v>5</v>
      </c>
      <c r="U23" s="50" t="s">
        <v>318</v>
      </c>
      <c r="V23" s="48" t="s">
        <v>2</v>
      </c>
      <c r="W23" s="48" t="s">
        <v>5</v>
      </c>
      <c r="X23" s="48" t="s">
        <v>378</v>
      </c>
      <c r="Y23" s="48" t="s">
        <v>5</v>
      </c>
      <c r="Z23" s="89" t="s">
        <v>406</v>
      </c>
      <c r="AA23" s="52">
        <v>17787716823</v>
      </c>
      <c r="AB23" s="50" t="s">
        <v>312</v>
      </c>
      <c r="AC23" s="50" t="s">
        <v>407</v>
      </c>
      <c r="AD23" s="50" t="s">
        <v>2</v>
      </c>
      <c r="AE23" s="84"/>
      <c r="AF23" s="87"/>
    </row>
    <row r="24" s="22" customFormat="1" ht="51" spans="1:32">
      <c r="A24" s="48">
        <v>18</v>
      </c>
      <c r="B24" s="49" t="s">
        <v>223</v>
      </c>
      <c r="C24" s="48" t="s">
        <v>400</v>
      </c>
      <c r="D24" s="48" t="s">
        <v>410</v>
      </c>
      <c r="E24" s="50" t="s">
        <v>54</v>
      </c>
      <c r="F24" s="51" t="s">
        <v>414</v>
      </c>
      <c r="G24" s="52" t="s">
        <v>306</v>
      </c>
      <c r="H24" s="50" t="s">
        <v>1</v>
      </c>
      <c r="I24" s="51" t="s">
        <v>415</v>
      </c>
      <c r="J24" s="74">
        <v>200</v>
      </c>
      <c r="K24" s="74">
        <v>200</v>
      </c>
      <c r="L24" s="74">
        <v>200</v>
      </c>
      <c r="M24" s="74">
        <v>0</v>
      </c>
      <c r="N24" s="50" t="s">
        <v>308</v>
      </c>
      <c r="O24" s="75">
        <v>567</v>
      </c>
      <c r="P24" s="75">
        <v>1237</v>
      </c>
      <c r="Q24" s="75">
        <v>8</v>
      </c>
      <c r="R24" s="75">
        <v>28</v>
      </c>
      <c r="S24" s="51" t="s">
        <v>416</v>
      </c>
      <c r="T24" s="50" t="s">
        <v>5</v>
      </c>
      <c r="U24" s="50" t="s">
        <v>358</v>
      </c>
      <c r="V24" s="48" t="s">
        <v>2</v>
      </c>
      <c r="W24" s="48" t="s">
        <v>5</v>
      </c>
      <c r="X24" s="48" t="s">
        <v>378</v>
      </c>
      <c r="Y24" s="48" t="s">
        <v>5</v>
      </c>
      <c r="Z24" s="89" t="s">
        <v>406</v>
      </c>
      <c r="AA24" s="52">
        <v>17787716823</v>
      </c>
      <c r="AB24" s="50" t="s">
        <v>312</v>
      </c>
      <c r="AC24" s="50" t="s">
        <v>417</v>
      </c>
      <c r="AD24" s="50" t="s">
        <v>2</v>
      </c>
      <c r="AE24" s="84"/>
      <c r="AF24" s="87"/>
    </row>
    <row r="25" s="22" customFormat="1" ht="63.75" spans="1:32">
      <c r="A25" s="48">
        <v>19</v>
      </c>
      <c r="B25" s="49" t="s">
        <v>223</v>
      </c>
      <c r="C25" s="48" t="s">
        <v>418</v>
      </c>
      <c r="D25" s="48" t="s">
        <v>419</v>
      </c>
      <c r="E25" s="50" t="s">
        <v>6</v>
      </c>
      <c r="F25" s="51" t="s">
        <v>420</v>
      </c>
      <c r="G25" s="52" t="s">
        <v>306</v>
      </c>
      <c r="H25" s="51" t="s">
        <v>1</v>
      </c>
      <c r="I25" s="51" t="s">
        <v>403</v>
      </c>
      <c r="J25" s="74">
        <v>200</v>
      </c>
      <c r="K25" s="74">
        <v>200</v>
      </c>
      <c r="L25" s="74">
        <v>200</v>
      </c>
      <c r="M25" s="74"/>
      <c r="N25" s="50" t="s">
        <v>308</v>
      </c>
      <c r="O25" s="75">
        <v>187</v>
      </c>
      <c r="P25" s="75">
        <v>421</v>
      </c>
      <c r="Q25" s="75">
        <v>47</v>
      </c>
      <c r="R25" s="75">
        <v>114</v>
      </c>
      <c r="S25" s="51" t="s">
        <v>421</v>
      </c>
      <c r="T25" s="50" t="s">
        <v>5</v>
      </c>
      <c r="U25" s="50" t="s">
        <v>364</v>
      </c>
      <c r="V25" s="50" t="s">
        <v>2</v>
      </c>
      <c r="W25" s="50" t="s">
        <v>2</v>
      </c>
      <c r="X25" s="50" t="s">
        <v>5</v>
      </c>
      <c r="Y25" s="50" t="s">
        <v>2</v>
      </c>
      <c r="Z25" s="50" t="s">
        <v>422</v>
      </c>
      <c r="AA25" s="52">
        <v>18787760146</v>
      </c>
      <c r="AB25" s="50" t="s">
        <v>312</v>
      </c>
      <c r="AC25" s="50" t="s">
        <v>423</v>
      </c>
      <c r="AD25" s="50" t="s">
        <v>2</v>
      </c>
      <c r="AE25" s="84"/>
      <c r="AF25" s="87"/>
    </row>
    <row r="26" s="22" customFormat="1" ht="51" spans="1:32">
      <c r="A26" s="48">
        <v>20</v>
      </c>
      <c r="B26" s="49" t="s">
        <v>223</v>
      </c>
      <c r="C26" s="48" t="s">
        <v>418</v>
      </c>
      <c r="D26" s="48" t="s">
        <v>424</v>
      </c>
      <c r="E26" s="50" t="s">
        <v>0</v>
      </c>
      <c r="F26" s="51" t="s">
        <v>425</v>
      </c>
      <c r="G26" s="52" t="s">
        <v>306</v>
      </c>
      <c r="H26" s="50" t="s">
        <v>4</v>
      </c>
      <c r="I26" s="51" t="s">
        <v>426</v>
      </c>
      <c r="J26" s="74">
        <v>150</v>
      </c>
      <c r="K26" s="74">
        <v>150</v>
      </c>
      <c r="L26" s="74">
        <v>150</v>
      </c>
      <c r="M26" s="74"/>
      <c r="N26" s="50" t="s">
        <v>308</v>
      </c>
      <c r="O26" s="75">
        <v>245</v>
      </c>
      <c r="P26" s="75">
        <v>1049</v>
      </c>
      <c r="Q26" s="75">
        <v>96</v>
      </c>
      <c r="R26" s="75">
        <v>403</v>
      </c>
      <c r="S26" s="50" t="s">
        <v>427</v>
      </c>
      <c r="T26" s="50" t="s">
        <v>5</v>
      </c>
      <c r="U26" s="50" t="s">
        <v>358</v>
      </c>
      <c r="V26" s="50" t="s">
        <v>2</v>
      </c>
      <c r="W26" s="50" t="s">
        <v>5</v>
      </c>
      <c r="X26" s="50" t="s">
        <v>2</v>
      </c>
      <c r="Y26" s="50" t="s">
        <v>2</v>
      </c>
      <c r="Z26" s="50" t="s">
        <v>422</v>
      </c>
      <c r="AA26" s="52">
        <v>18787760146</v>
      </c>
      <c r="AB26" s="50" t="s">
        <v>312</v>
      </c>
      <c r="AC26" s="50" t="s">
        <v>428</v>
      </c>
      <c r="AD26" s="50" t="s">
        <v>2</v>
      </c>
      <c r="AE26" s="84"/>
      <c r="AF26" s="87"/>
    </row>
    <row r="27" s="22" customFormat="1" ht="38.25" spans="1:32">
      <c r="A27" s="48">
        <v>21</v>
      </c>
      <c r="B27" s="49" t="s">
        <v>223</v>
      </c>
      <c r="C27" s="48" t="s">
        <v>418</v>
      </c>
      <c r="D27" s="48" t="s">
        <v>429</v>
      </c>
      <c r="E27" s="50" t="s">
        <v>6</v>
      </c>
      <c r="F27" s="51" t="s">
        <v>430</v>
      </c>
      <c r="G27" s="52" t="s">
        <v>306</v>
      </c>
      <c r="H27" s="50" t="s">
        <v>1</v>
      </c>
      <c r="I27" s="51" t="s">
        <v>431</v>
      </c>
      <c r="J27" s="74">
        <v>200</v>
      </c>
      <c r="K27" s="74">
        <v>200</v>
      </c>
      <c r="L27" s="74">
        <v>200</v>
      </c>
      <c r="M27" s="74"/>
      <c r="N27" s="50" t="s">
        <v>308</v>
      </c>
      <c r="O27" s="75">
        <v>282</v>
      </c>
      <c r="P27" s="75">
        <v>884</v>
      </c>
      <c r="Q27" s="75">
        <v>110</v>
      </c>
      <c r="R27" s="75">
        <v>396</v>
      </c>
      <c r="S27" s="50" t="s">
        <v>432</v>
      </c>
      <c r="T27" s="50" t="s">
        <v>5</v>
      </c>
      <c r="U27" s="50" t="s">
        <v>364</v>
      </c>
      <c r="V27" s="50" t="s">
        <v>2</v>
      </c>
      <c r="W27" s="50" t="s">
        <v>5</v>
      </c>
      <c r="X27" s="50" t="s">
        <v>378</v>
      </c>
      <c r="Y27" s="50" t="s">
        <v>2</v>
      </c>
      <c r="Z27" s="50" t="s">
        <v>422</v>
      </c>
      <c r="AA27" s="52">
        <v>18787760146</v>
      </c>
      <c r="AB27" s="50" t="s">
        <v>312</v>
      </c>
      <c r="AC27" s="50" t="s">
        <v>433</v>
      </c>
      <c r="AD27" s="50" t="s">
        <v>2</v>
      </c>
      <c r="AE27" s="84"/>
      <c r="AF27" s="87"/>
    </row>
    <row r="28" s="22" customFormat="1" ht="38.25" spans="1:32">
      <c r="A28" s="48">
        <v>22</v>
      </c>
      <c r="B28" s="49" t="s">
        <v>223</v>
      </c>
      <c r="C28" s="48" t="s">
        <v>434</v>
      </c>
      <c r="D28" s="48" t="s">
        <v>435</v>
      </c>
      <c r="E28" s="50" t="s">
        <v>29</v>
      </c>
      <c r="F28" s="50" t="s">
        <v>436</v>
      </c>
      <c r="G28" s="52" t="s">
        <v>306</v>
      </c>
      <c r="H28" s="50" t="s">
        <v>1</v>
      </c>
      <c r="I28" s="51" t="s">
        <v>437</v>
      </c>
      <c r="J28" s="74">
        <v>253.5</v>
      </c>
      <c r="K28" s="74">
        <v>253.5</v>
      </c>
      <c r="L28" s="74">
        <v>253.5</v>
      </c>
      <c r="M28" s="76"/>
      <c r="N28" s="50" t="s">
        <v>308</v>
      </c>
      <c r="O28" s="75">
        <v>390</v>
      </c>
      <c r="P28" s="75">
        <v>1841</v>
      </c>
      <c r="Q28" s="75">
        <v>46</v>
      </c>
      <c r="R28" s="75">
        <v>148</v>
      </c>
      <c r="S28" s="50" t="s">
        <v>438</v>
      </c>
      <c r="T28" s="50" t="s">
        <v>5</v>
      </c>
      <c r="U28" s="50" t="s">
        <v>358</v>
      </c>
      <c r="V28" s="50" t="s">
        <v>2</v>
      </c>
      <c r="W28" s="50" t="s">
        <v>5</v>
      </c>
      <c r="X28" s="50" t="s">
        <v>5</v>
      </c>
      <c r="Y28" s="50" t="s">
        <v>5</v>
      </c>
      <c r="Z28" s="50" t="s">
        <v>439</v>
      </c>
      <c r="AA28" s="52">
        <v>17708770112</v>
      </c>
      <c r="AB28" s="50" t="s">
        <v>312</v>
      </c>
      <c r="AC28" s="50" t="s">
        <v>440</v>
      </c>
      <c r="AD28" s="50" t="s">
        <v>2</v>
      </c>
      <c r="AE28" s="84"/>
      <c r="AF28" s="87"/>
    </row>
    <row r="29" s="22" customFormat="1" ht="38.25" spans="1:32">
      <c r="A29" s="48">
        <v>23</v>
      </c>
      <c r="B29" s="49" t="s">
        <v>223</v>
      </c>
      <c r="C29" s="48" t="s">
        <v>434</v>
      </c>
      <c r="D29" s="48" t="s">
        <v>441</v>
      </c>
      <c r="E29" s="50" t="s">
        <v>65</v>
      </c>
      <c r="F29" s="51" t="s">
        <v>442</v>
      </c>
      <c r="G29" s="52" t="s">
        <v>306</v>
      </c>
      <c r="H29" s="50" t="s">
        <v>1</v>
      </c>
      <c r="I29" s="51" t="s">
        <v>443</v>
      </c>
      <c r="J29" s="74">
        <v>205.39</v>
      </c>
      <c r="K29" s="74">
        <v>205.39</v>
      </c>
      <c r="L29" s="74">
        <v>100</v>
      </c>
      <c r="M29" s="74">
        <v>105.39</v>
      </c>
      <c r="N29" s="50" t="s">
        <v>308</v>
      </c>
      <c r="O29" s="75">
        <v>192</v>
      </c>
      <c r="P29" s="75">
        <v>524</v>
      </c>
      <c r="Q29" s="75">
        <v>1</v>
      </c>
      <c r="R29" s="75">
        <v>3</v>
      </c>
      <c r="S29" s="50" t="s">
        <v>444</v>
      </c>
      <c r="T29" s="50" t="s">
        <v>5</v>
      </c>
      <c r="U29" s="50" t="s">
        <v>310</v>
      </c>
      <c r="V29" s="50" t="s">
        <v>2</v>
      </c>
      <c r="W29" s="50" t="s">
        <v>5</v>
      </c>
      <c r="X29" s="50" t="s">
        <v>5</v>
      </c>
      <c r="Y29" s="50" t="s">
        <v>5</v>
      </c>
      <c r="Z29" s="50" t="s">
        <v>439</v>
      </c>
      <c r="AA29" s="52">
        <v>17708770112</v>
      </c>
      <c r="AB29" s="50" t="s">
        <v>312</v>
      </c>
      <c r="AC29" s="50" t="s">
        <v>445</v>
      </c>
      <c r="AD29" s="50" t="s">
        <v>2</v>
      </c>
      <c r="AE29" s="84"/>
      <c r="AF29" s="87"/>
    </row>
    <row r="30" s="22" customFormat="1" ht="38.25" spans="1:32">
      <c r="A30" s="48">
        <v>24</v>
      </c>
      <c r="B30" s="49" t="s">
        <v>223</v>
      </c>
      <c r="C30" s="48" t="s">
        <v>434</v>
      </c>
      <c r="D30" s="48" t="s">
        <v>441</v>
      </c>
      <c r="E30" s="50" t="s">
        <v>58</v>
      </c>
      <c r="F30" s="51" t="s">
        <v>446</v>
      </c>
      <c r="G30" s="52" t="s">
        <v>306</v>
      </c>
      <c r="H30" s="50" t="s">
        <v>1</v>
      </c>
      <c r="I30" s="51" t="s">
        <v>447</v>
      </c>
      <c r="J30" s="74">
        <v>219.89</v>
      </c>
      <c r="K30" s="74">
        <v>219.89</v>
      </c>
      <c r="L30" s="74">
        <v>219.89</v>
      </c>
      <c r="M30" s="74"/>
      <c r="N30" s="50" t="s">
        <v>308</v>
      </c>
      <c r="O30" s="75">
        <v>148</v>
      </c>
      <c r="P30" s="75">
        <v>608</v>
      </c>
      <c r="Q30" s="75">
        <v>1</v>
      </c>
      <c r="R30" s="75">
        <v>3</v>
      </c>
      <c r="S30" s="50" t="s">
        <v>448</v>
      </c>
      <c r="T30" s="50" t="s">
        <v>5</v>
      </c>
      <c r="U30" s="50" t="s">
        <v>310</v>
      </c>
      <c r="V30" s="50" t="s">
        <v>2</v>
      </c>
      <c r="W30" s="50" t="s">
        <v>5</v>
      </c>
      <c r="X30" s="50" t="s">
        <v>5</v>
      </c>
      <c r="Y30" s="50" t="s">
        <v>2</v>
      </c>
      <c r="Z30" s="50" t="s">
        <v>439</v>
      </c>
      <c r="AA30" s="52">
        <v>17708770112</v>
      </c>
      <c r="AB30" s="50" t="s">
        <v>312</v>
      </c>
      <c r="AC30" s="50" t="s">
        <v>449</v>
      </c>
      <c r="AD30" s="50" t="s">
        <v>2</v>
      </c>
      <c r="AE30" s="84"/>
      <c r="AF30" s="87"/>
    </row>
    <row r="31" s="22" customFormat="1" ht="25.5" spans="1:32">
      <c r="A31" s="48">
        <v>25</v>
      </c>
      <c r="B31" s="49" t="s">
        <v>223</v>
      </c>
      <c r="C31" s="50" t="s">
        <v>450</v>
      </c>
      <c r="D31" s="50" t="s">
        <v>451</v>
      </c>
      <c r="E31" s="50" t="s">
        <v>29</v>
      </c>
      <c r="F31" s="57" t="s">
        <v>452</v>
      </c>
      <c r="G31" s="52" t="s">
        <v>306</v>
      </c>
      <c r="H31" s="50" t="s">
        <v>1</v>
      </c>
      <c r="I31" s="51" t="s">
        <v>453</v>
      </c>
      <c r="J31" s="74">
        <v>120</v>
      </c>
      <c r="K31" s="74">
        <v>120</v>
      </c>
      <c r="L31" s="74">
        <v>120</v>
      </c>
      <c r="M31" s="74"/>
      <c r="N31" s="50" t="s">
        <v>308</v>
      </c>
      <c r="O31" s="77">
        <v>335</v>
      </c>
      <c r="P31" s="77">
        <v>1090</v>
      </c>
      <c r="Q31" s="77">
        <v>15</v>
      </c>
      <c r="R31" s="77">
        <v>42</v>
      </c>
      <c r="S31" s="51" t="s">
        <v>453</v>
      </c>
      <c r="T31" s="50" t="s">
        <v>5</v>
      </c>
      <c r="U31" s="50" t="s">
        <v>358</v>
      </c>
      <c r="V31" s="49" t="s">
        <v>2</v>
      </c>
      <c r="W31" s="50" t="s">
        <v>5</v>
      </c>
      <c r="X31" s="50" t="s">
        <v>5</v>
      </c>
      <c r="Y31" s="50" t="s">
        <v>5</v>
      </c>
      <c r="Z31" s="50" t="s">
        <v>454</v>
      </c>
      <c r="AA31" s="52">
        <v>13628710500</v>
      </c>
      <c r="AB31" s="50" t="s">
        <v>312</v>
      </c>
      <c r="AC31" s="50" t="s">
        <v>455</v>
      </c>
      <c r="AD31" s="50" t="s">
        <v>2</v>
      </c>
      <c r="AE31" s="84"/>
      <c r="AF31" s="87"/>
    </row>
    <row r="32" s="22" customFormat="1" ht="25.5" spans="1:32">
      <c r="A32" s="48">
        <v>26</v>
      </c>
      <c r="B32" s="49" t="s">
        <v>223</v>
      </c>
      <c r="C32" s="50" t="s">
        <v>450</v>
      </c>
      <c r="D32" s="50" t="s">
        <v>456</v>
      </c>
      <c r="E32" s="50" t="s">
        <v>29</v>
      </c>
      <c r="F32" s="51" t="s">
        <v>457</v>
      </c>
      <c r="G32" s="52" t="s">
        <v>306</v>
      </c>
      <c r="H32" s="50" t="s">
        <v>1</v>
      </c>
      <c r="I32" s="51" t="s">
        <v>458</v>
      </c>
      <c r="J32" s="74">
        <v>150</v>
      </c>
      <c r="K32" s="74">
        <v>150</v>
      </c>
      <c r="L32" s="74">
        <v>150</v>
      </c>
      <c r="M32" s="74"/>
      <c r="N32" s="50" t="s">
        <v>308</v>
      </c>
      <c r="O32" s="75">
        <v>460</v>
      </c>
      <c r="P32" s="75">
        <v>1654</v>
      </c>
      <c r="Q32" s="75">
        <v>39</v>
      </c>
      <c r="R32" s="75">
        <v>123</v>
      </c>
      <c r="S32" s="50" t="s">
        <v>459</v>
      </c>
      <c r="T32" s="50" t="s">
        <v>5</v>
      </c>
      <c r="U32" s="50" t="s">
        <v>358</v>
      </c>
      <c r="V32" s="50" t="s">
        <v>2</v>
      </c>
      <c r="W32" s="50" t="s">
        <v>5</v>
      </c>
      <c r="X32" s="50" t="s">
        <v>2</v>
      </c>
      <c r="Y32" s="50" t="s">
        <v>2</v>
      </c>
      <c r="Z32" s="50" t="s">
        <v>454</v>
      </c>
      <c r="AA32" s="52">
        <v>13628710500</v>
      </c>
      <c r="AB32" s="50" t="s">
        <v>312</v>
      </c>
      <c r="AC32" s="50" t="s">
        <v>460</v>
      </c>
      <c r="AD32" s="50" t="s">
        <v>2</v>
      </c>
      <c r="AE32" s="84"/>
      <c r="AF32" s="87"/>
    </row>
    <row r="33" s="22" customFormat="1" ht="38.25" spans="1:32">
      <c r="A33" s="48">
        <v>27</v>
      </c>
      <c r="B33" s="49" t="s">
        <v>223</v>
      </c>
      <c r="C33" s="50" t="s">
        <v>450</v>
      </c>
      <c r="D33" s="50" t="s">
        <v>461</v>
      </c>
      <c r="E33" s="50" t="s">
        <v>29</v>
      </c>
      <c r="F33" s="51" t="s">
        <v>462</v>
      </c>
      <c r="G33" s="52" t="s">
        <v>306</v>
      </c>
      <c r="H33" s="50" t="s">
        <v>1</v>
      </c>
      <c r="I33" s="51" t="s">
        <v>463</v>
      </c>
      <c r="J33" s="74">
        <v>200</v>
      </c>
      <c r="K33" s="74">
        <v>200</v>
      </c>
      <c r="L33" s="74">
        <v>200</v>
      </c>
      <c r="M33" s="74"/>
      <c r="N33" s="50" t="s">
        <v>308</v>
      </c>
      <c r="O33" s="75">
        <v>460</v>
      </c>
      <c r="P33" s="75">
        <v>1654</v>
      </c>
      <c r="Q33" s="75">
        <v>39</v>
      </c>
      <c r="R33" s="75">
        <v>123</v>
      </c>
      <c r="S33" s="50" t="s">
        <v>464</v>
      </c>
      <c r="T33" s="50" t="s">
        <v>5</v>
      </c>
      <c r="U33" s="50" t="s">
        <v>358</v>
      </c>
      <c r="V33" s="50" t="s">
        <v>2</v>
      </c>
      <c r="W33" s="50" t="s">
        <v>5</v>
      </c>
      <c r="X33" s="50" t="s">
        <v>2</v>
      </c>
      <c r="Y33" s="50" t="s">
        <v>2</v>
      </c>
      <c r="Z33" s="50" t="s">
        <v>454</v>
      </c>
      <c r="AA33" s="52">
        <v>13628710500</v>
      </c>
      <c r="AB33" s="50" t="s">
        <v>312</v>
      </c>
      <c r="AC33" s="50" t="s">
        <v>460</v>
      </c>
      <c r="AD33" s="50" t="s">
        <v>2</v>
      </c>
      <c r="AE33" s="84"/>
      <c r="AF33" s="87"/>
    </row>
    <row r="34" s="22" customFormat="1" ht="51" spans="1:32">
      <c r="A34" s="48">
        <v>28</v>
      </c>
      <c r="B34" s="49" t="s">
        <v>223</v>
      </c>
      <c r="C34" s="48" t="s">
        <v>303</v>
      </c>
      <c r="D34" s="53" t="s">
        <v>465</v>
      </c>
      <c r="E34" s="50" t="s">
        <v>59</v>
      </c>
      <c r="F34" s="54" t="s">
        <v>466</v>
      </c>
      <c r="G34" s="52" t="s">
        <v>306</v>
      </c>
      <c r="H34" s="50" t="s">
        <v>1</v>
      </c>
      <c r="I34" s="51" t="s">
        <v>467</v>
      </c>
      <c r="J34" s="74">
        <v>261</v>
      </c>
      <c r="K34" s="74">
        <v>261</v>
      </c>
      <c r="L34" s="74">
        <v>261</v>
      </c>
      <c r="M34" s="74"/>
      <c r="N34" s="50" t="s">
        <v>468</v>
      </c>
      <c r="O34" s="75">
        <v>119</v>
      </c>
      <c r="P34" s="75">
        <v>434</v>
      </c>
      <c r="Q34" s="75">
        <v>67</v>
      </c>
      <c r="R34" s="75">
        <v>265</v>
      </c>
      <c r="S34" s="51" t="s">
        <v>469</v>
      </c>
      <c r="T34" s="50" t="s">
        <v>5</v>
      </c>
      <c r="U34" s="50" t="s">
        <v>310</v>
      </c>
      <c r="V34" s="50" t="s">
        <v>2</v>
      </c>
      <c r="W34" s="50" t="s">
        <v>5</v>
      </c>
      <c r="X34" s="50" t="s">
        <v>5</v>
      </c>
      <c r="Y34" s="50" t="s">
        <v>5</v>
      </c>
      <c r="Z34" s="50" t="s">
        <v>311</v>
      </c>
      <c r="AA34" s="52">
        <v>13608890255</v>
      </c>
      <c r="AB34" s="50" t="s">
        <v>312</v>
      </c>
      <c r="AC34" s="50" t="s">
        <v>470</v>
      </c>
      <c r="AD34" s="50" t="s">
        <v>2</v>
      </c>
      <c r="AE34" s="84"/>
      <c r="AF34" s="87"/>
    </row>
    <row r="35" s="22" customFormat="1" ht="38.25" spans="1:32">
      <c r="A35" s="48">
        <v>29</v>
      </c>
      <c r="B35" s="49" t="s">
        <v>223</v>
      </c>
      <c r="C35" s="48" t="s">
        <v>303</v>
      </c>
      <c r="D35" s="58" t="s">
        <v>471</v>
      </c>
      <c r="E35" s="50" t="s">
        <v>54</v>
      </c>
      <c r="F35" s="59" t="s">
        <v>472</v>
      </c>
      <c r="G35" s="52" t="s">
        <v>306</v>
      </c>
      <c r="H35" s="58" t="s">
        <v>1</v>
      </c>
      <c r="I35" s="59" t="s">
        <v>473</v>
      </c>
      <c r="J35" s="74">
        <v>115</v>
      </c>
      <c r="K35" s="74">
        <v>115</v>
      </c>
      <c r="L35" s="74">
        <v>115</v>
      </c>
      <c r="M35" s="74"/>
      <c r="N35" s="50" t="s">
        <v>468</v>
      </c>
      <c r="O35" s="75">
        <v>101</v>
      </c>
      <c r="P35" s="75">
        <v>364</v>
      </c>
      <c r="Q35" s="75">
        <v>9</v>
      </c>
      <c r="R35" s="75">
        <v>30</v>
      </c>
      <c r="S35" s="51" t="s">
        <v>474</v>
      </c>
      <c r="T35" s="50" t="s">
        <v>5</v>
      </c>
      <c r="U35" s="50" t="s">
        <v>310</v>
      </c>
      <c r="V35" s="50" t="s">
        <v>2</v>
      </c>
      <c r="W35" s="50" t="s">
        <v>5</v>
      </c>
      <c r="X35" s="50" t="s">
        <v>5</v>
      </c>
      <c r="Y35" s="50" t="s">
        <v>5</v>
      </c>
      <c r="Z35" s="50" t="s">
        <v>311</v>
      </c>
      <c r="AA35" s="52">
        <v>13608890255</v>
      </c>
      <c r="AB35" s="50" t="s">
        <v>312</v>
      </c>
      <c r="AC35" s="50" t="s">
        <v>475</v>
      </c>
      <c r="AD35" s="50" t="s">
        <v>2</v>
      </c>
      <c r="AE35" s="84"/>
      <c r="AF35" s="87"/>
    </row>
    <row r="36" s="22" customFormat="1" ht="31" customHeight="1" spans="1:32">
      <c r="A36" s="48">
        <v>30</v>
      </c>
      <c r="B36" s="49" t="s">
        <v>223</v>
      </c>
      <c r="C36" s="48" t="s">
        <v>325</v>
      </c>
      <c r="D36" s="48" t="s">
        <v>476</v>
      </c>
      <c r="E36" s="50" t="s">
        <v>23</v>
      </c>
      <c r="F36" s="51" t="s">
        <v>477</v>
      </c>
      <c r="G36" s="52" t="s">
        <v>306</v>
      </c>
      <c r="H36" s="50" t="s">
        <v>4</v>
      </c>
      <c r="I36" s="51" t="s">
        <v>478</v>
      </c>
      <c r="J36" s="74">
        <v>120</v>
      </c>
      <c r="K36" s="74">
        <v>120</v>
      </c>
      <c r="L36" s="74">
        <v>120</v>
      </c>
      <c r="M36" s="74">
        <v>0</v>
      </c>
      <c r="N36" s="50" t="s">
        <v>468</v>
      </c>
      <c r="O36" s="75">
        <v>201</v>
      </c>
      <c r="P36" s="75">
        <v>726</v>
      </c>
      <c r="Q36" s="75">
        <v>201</v>
      </c>
      <c r="R36" s="75">
        <v>726</v>
      </c>
      <c r="S36" s="85" t="s">
        <v>479</v>
      </c>
      <c r="T36" s="50" t="s">
        <v>5</v>
      </c>
      <c r="U36" s="50" t="s">
        <v>318</v>
      </c>
      <c r="V36" s="50" t="s">
        <v>2</v>
      </c>
      <c r="W36" s="50" t="s">
        <v>5</v>
      </c>
      <c r="X36" s="50" t="s">
        <v>5</v>
      </c>
      <c r="Y36" s="50" t="s">
        <v>5</v>
      </c>
      <c r="Z36" s="50" t="s">
        <v>480</v>
      </c>
      <c r="AA36" s="52">
        <v>13987799215</v>
      </c>
      <c r="AB36" s="50" t="s">
        <v>312</v>
      </c>
      <c r="AC36" s="50" t="s">
        <v>481</v>
      </c>
      <c r="AD36" s="50" t="s">
        <v>2</v>
      </c>
      <c r="AE36" s="84"/>
      <c r="AF36" s="87"/>
    </row>
    <row r="37" s="22" customFormat="1" ht="63.75" spans="1:32">
      <c r="A37" s="48">
        <v>31</v>
      </c>
      <c r="B37" s="49" t="s">
        <v>223</v>
      </c>
      <c r="C37" s="48" t="s">
        <v>365</v>
      </c>
      <c r="D37" s="48" t="s">
        <v>482</v>
      </c>
      <c r="E37" s="50" t="s">
        <v>65</v>
      </c>
      <c r="F37" s="51" t="s">
        <v>483</v>
      </c>
      <c r="G37" s="52" t="s">
        <v>306</v>
      </c>
      <c r="H37" s="50" t="s">
        <v>1</v>
      </c>
      <c r="I37" s="51" t="s">
        <v>484</v>
      </c>
      <c r="J37" s="74">
        <v>26</v>
      </c>
      <c r="K37" s="74">
        <v>26</v>
      </c>
      <c r="L37" s="74">
        <v>26</v>
      </c>
      <c r="M37" s="74"/>
      <c r="N37" s="50" t="s">
        <v>468</v>
      </c>
      <c r="O37" s="75">
        <v>33</v>
      </c>
      <c r="P37" s="75">
        <v>140</v>
      </c>
      <c r="Q37" s="75">
        <v>7</v>
      </c>
      <c r="R37" s="75">
        <v>26</v>
      </c>
      <c r="S37" s="50" t="s">
        <v>485</v>
      </c>
      <c r="T37" s="50" t="s">
        <v>5</v>
      </c>
      <c r="U37" s="50" t="s">
        <v>310</v>
      </c>
      <c r="V37" s="50" t="s">
        <v>2</v>
      </c>
      <c r="W37" s="50" t="s">
        <v>5</v>
      </c>
      <c r="X37" s="50" t="s">
        <v>378</v>
      </c>
      <c r="Y37" s="50" t="s">
        <v>5</v>
      </c>
      <c r="Z37" s="50" t="s">
        <v>486</v>
      </c>
      <c r="AA37" s="52">
        <v>13577765021</v>
      </c>
      <c r="AB37" s="50" t="s">
        <v>312</v>
      </c>
      <c r="AC37" s="50" t="s">
        <v>487</v>
      </c>
      <c r="AD37" s="50" t="s">
        <v>2</v>
      </c>
      <c r="AE37" s="84"/>
      <c r="AF37" s="87"/>
    </row>
    <row r="38" s="22" customFormat="1" ht="51" spans="1:32">
      <c r="A38" s="48">
        <v>32</v>
      </c>
      <c r="B38" s="49" t="s">
        <v>223</v>
      </c>
      <c r="C38" s="50" t="s">
        <v>381</v>
      </c>
      <c r="D38" s="50" t="s">
        <v>488</v>
      </c>
      <c r="E38" s="50" t="s">
        <v>54</v>
      </c>
      <c r="F38" s="51" t="s">
        <v>489</v>
      </c>
      <c r="G38" s="52" t="s">
        <v>306</v>
      </c>
      <c r="H38" s="50" t="s">
        <v>4</v>
      </c>
      <c r="I38" s="51" t="s">
        <v>490</v>
      </c>
      <c r="J38" s="74">
        <v>200</v>
      </c>
      <c r="K38" s="74">
        <v>200</v>
      </c>
      <c r="L38" s="74">
        <v>200</v>
      </c>
      <c r="M38" s="76"/>
      <c r="N38" s="50" t="s">
        <v>468</v>
      </c>
      <c r="O38" s="75">
        <v>15</v>
      </c>
      <c r="P38" s="75">
        <v>60</v>
      </c>
      <c r="Q38" s="75">
        <v>5</v>
      </c>
      <c r="R38" s="75">
        <v>22</v>
      </c>
      <c r="S38" s="50" t="s">
        <v>491</v>
      </c>
      <c r="T38" s="50" t="s">
        <v>5</v>
      </c>
      <c r="U38" s="50" t="s">
        <v>364</v>
      </c>
      <c r="V38" s="50" t="s">
        <v>2</v>
      </c>
      <c r="W38" s="50" t="s">
        <v>2</v>
      </c>
      <c r="X38" s="50" t="s">
        <v>5</v>
      </c>
      <c r="Y38" s="50" t="s">
        <v>2</v>
      </c>
      <c r="Z38" s="86" t="s">
        <v>386</v>
      </c>
      <c r="AA38" s="52">
        <v>18687788158</v>
      </c>
      <c r="AB38" s="50" t="s">
        <v>312</v>
      </c>
      <c r="AC38" s="50" t="s">
        <v>492</v>
      </c>
      <c r="AD38" s="50" t="s">
        <v>2</v>
      </c>
      <c r="AE38" s="84"/>
      <c r="AF38" s="87"/>
    </row>
    <row r="39" s="22" customFormat="1" ht="38.25" spans="1:32">
      <c r="A39" s="48">
        <v>33</v>
      </c>
      <c r="B39" s="49" t="s">
        <v>223</v>
      </c>
      <c r="C39" s="50" t="s">
        <v>381</v>
      </c>
      <c r="D39" s="53" t="s">
        <v>493</v>
      </c>
      <c r="E39" s="50" t="s">
        <v>54</v>
      </c>
      <c r="F39" s="51" t="s">
        <v>494</v>
      </c>
      <c r="G39" s="52" t="s">
        <v>306</v>
      </c>
      <c r="H39" s="50" t="s">
        <v>4</v>
      </c>
      <c r="I39" s="51" t="s">
        <v>495</v>
      </c>
      <c r="J39" s="74">
        <v>200</v>
      </c>
      <c r="K39" s="74">
        <v>200</v>
      </c>
      <c r="L39" s="74">
        <v>200</v>
      </c>
      <c r="M39" s="74"/>
      <c r="N39" s="50" t="s">
        <v>468</v>
      </c>
      <c r="O39" s="75">
        <v>44</v>
      </c>
      <c r="P39" s="75">
        <v>156</v>
      </c>
      <c r="Q39" s="75">
        <v>7</v>
      </c>
      <c r="R39" s="75">
        <v>23</v>
      </c>
      <c r="S39" s="50" t="s">
        <v>496</v>
      </c>
      <c r="T39" s="50" t="s">
        <v>5</v>
      </c>
      <c r="U39" s="50" t="s">
        <v>318</v>
      </c>
      <c r="V39" s="50" t="s">
        <v>378</v>
      </c>
      <c r="W39" s="50" t="s">
        <v>5</v>
      </c>
      <c r="X39" s="50" t="s">
        <v>5</v>
      </c>
      <c r="Y39" s="50" t="s">
        <v>5</v>
      </c>
      <c r="Z39" s="86" t="s">
        <v>386</v>
      </c>
      <c r="AA39" s="52">
        <v>18687788158</v>
      </c>
      <c r="AB39" s="50" t="s">
        <v>312</v>
      </c>
      <c r="AC39" s="50" t="s">
        <v>497</v>
      </c>
      <c r="AD39" s="50" t="s">
        <v>2</v>
      </c>
      <c r="AE39" s="84"/>
      <c r="AF39" s="87"/>
    </row>
    <row r="40" s="22" customFormat="1" ht="102" spans="1:32">
      <c r="A40" s="48">
        <v>34</v>
      </c>
      <c r="B40" s="49" t="s">
        <v>223</v>
      </c>
      <c r="C40" s="48" t="s">
        <v>434</v>
      </c>
      <c r="D40" s="48" t="s">
        <v>498</v>
      </c>
      <c r="E40" s="50" t="s">
        <v>54</v>
      </c>
      <c r="F40" s="51" t="s">
        <v>499</v>
      </c>
      <c r="G40" s="52" t="s">
        <v>306</v>
      </c>
      <c r="H40" s="50" t="s">
        <v>1</v>
      </c>
      <c r="I40" s="51" t="s">
        <v>500</v>
      </c>
      <c r="J40" s="74">
        <v>475</v>
      </c>
      <c r="K40" s="74">
        <v>475</v>
      </c>
      <c r="L40" s="74">
        <v>475</v>
      </c>
      <c r="M40" s="74"/>
      <c r="N40" s="50" t="s">
        <v>468</v>
      </c>
      <c r="O40" s="75">
        <v>180</v>
      </c>
      <c r="P40" s="75">
        <v>684</v>
      </c>
      <c r="Q40" s="75">
        <v>6</v>
      </c>
      <c r="R40" s="75">
        <v>20</v>
      </c>
      <c r="S40" s="50" t="s">
        <v>501</v>
      </c>
      <c r="T40" s="50" t="s">
        <v>5</v>
      </c>
      <c r="U40" s="50" t="s">
        <v>310</v>
      </c>
      <c r="V40" s="50" t="s">
        <v>2</v>
      </c>
      <c r="W40" s="50" t="s">
        <v>5</v>
      </c>
      <c r="X40" s="50" t="s">
        <v>5</v>
      </c>
      <c r="Y40" s="50" t="s">
        <v>5</v>
      </c>
      <c r="Z40" s="50" t="s">
        <v>439</v>
      </c>
      <c r="AA40" s="52">
        <v>17708770112</v>
      </c>
      <c r="AB40" s="50" t="s">
        <v>312</v>
      </c>
      <c r="AC40" s="50" t="s">
        <v>502</v>
      </c>
      <c r="AD40" s="50" t="s">
        <v>2</v>
      </c>
      <c r="AE40" s="84"/>
      <c r="AF40" s="87"/>
    </row>
    <row r="41" s="22" customFormat="1" ht="25.5" spans="1:32">
      <c r="A41" s="48">
        <v>35</v>
      </c>
      <c r="B41" s="49" t="s">
        <v>223</v>
      </c>
      <c r="C41" s="50" t="s">
        <v>450</v>
      </c>
      <c r="D41" s="50" t="s">
        <v>503</v>
      </c>
      <c r="E41" s="50" t="s">
        <v>65</v>
      </c>
      <c r="F41" s="51" t="s">
        <v>504</v>
      </c>
      <c r="G41" s="52" t="s">
        <v>306</v>
      </c>
      <c r="H41" s="50" t="s">
        <v>1</v>
      </c>
      <c r="I41" s="51" t="s">
        <v>505</v>
      </c>
      <c r="J41" s="74">
        <v>100</v>
      </c>
      <c r="K41" s="74">
        <v>100</v>
      </c>
      <c r="L41" s="74">
        <v>100</v>
      </c>
      <c r="M41" s="74"/>
      <c r="N41" s="50" t="s">
        <v>468</v>
      </c>
      <c r="O41" s="75">
        <v>3</v>
      </c>
      <c r="P41" s="75">
        <v>9</v>
      </c>
      <c r="Q41" s="52">
        <v>1</v>
      </c>
      <c r="R41" s="52">
        <v>3</v>
      </c>
      <c r="S41" s="50" t="s">
        <v>506</v>
      </c>
      <c r="T41" s="50" t="s">
        <v>5</v>
      </c>
      <c r="U41" s="50" t="s">
        <v>507</v>
      </c>
      <c r="V41" s="50" t="s">
        <v>2</v>
      </c>
      <c r="W41" s="50" t="s">
        <v>5</v>
      </c>
      <c r="X41" s="50" t="s">
        <v>5</v>
      </c>
      <c r="Y41" s="50" t="s">
        <v>2</v>
      </c>
      <c r="Z41" s="50" t="s">
        <v>454</v>
      </c>
      <c r="AA41" s="52">
        <v>13628710504</v>
      </c>
      <c r="AB41" s="50" t="s">
        <v>312</v>
      </c>
      <c r="AC41" s="50" t="s">
        <v>508</v>
      </c>
      <c r="AD41" s="50" t="s">
        <v>2</v>
      </c>
      <c r="AE41" s="84"/>
      <c r="AF41" s="87"/>
    </row>
    <row r="42" s="22" customFormat="1" ht="38.25" spans="1:32">
      <c r="A42" s="48">
        <v>36</v>
      </c>
      <c r="B42" s="49" t="s">
        <v>223</v>
      </c>
      <c r="C42" s="50" t="s">
        <v>450</v>
      </c>
      <c r="D42" s="50" t="s">
        <v>509</v>
      </c>
      <c r="E42" s="50" t="s">
        <v>59</v>
      </c>
      <c r="F42" s="51" t="s">
        <v>510</v>
      </c>
      <c r="G42" s="52" t="s">
        <v>306</v>
      </c>
      <c r="H42" s="50" t="s">
        <v>1</v>
      </c>
      <c r="I42" s="51" t="s">
        <v>511</v>
      </c>
      <c r="J42" s="74">
        <v>35</v>
      </c>
      <c r="K42" s="74">
        <v>35</v>
      </c>
      <c r="L42" s="74">
        <v>35</v>
      </c>
      <c r="M42" s="74"/>
      <c r="N42" s="50" t="s">
        <v>468</v>
      </c>
      <c r="O42" s="75">
        <v>180</v>
      </c>
      <c r="P42" s="75">
        <v>684</v>
      </c>
      <c r="Q42" s="75">
        <v>6</v>
      </c>
      <c r="R42" s="75">
        <v>20</v>
      </c>
      <c r="S42" s="50" t="s">
        <v>512</v>
      </c>
      <c r="T42" s="50" t="s">
        <v>5</v>
      </c>
      <c r="U42" s="50" t="s">
        <v>318</v>
      </c>
      <c r="V42" s="50" t="s">
        <v>2</v>
      </c>
      <c r="W42" s="50" t="s">
        <v>5</v>
      </c>
      <c r="X42" s="50" t="s">
        <v>5</v>
      </c>
      <c r="Y42" s="50" t="s">
        <v>2</v>
      </c>
      <c r="Z42" s="50" t="s">
        <v>454</v>
      </c>
      <c r="AA42" s="52">
        <v>13628710504</v>
      </c>
      <c r="AB42" s="50" t="s">
        <v>312</v>
      </c>
      <c r="AC42" s="50" t="s">
        <v>513</v>
      </c>
      <c r="AD42" s="50" t="s">
        <v>2</v>
      </c>
      <c r="AE42" s="84"/>
      <c r="AF42" s="87"/>
    </row>
    <row r="43" s="22" customFormat="1" ht="51" spans="1:32">
      <c r="A43" s="48">
        <v>37</v>
      </c>
      <c r="B43" s="49" t="s">
        <v>223</v>
      </c>
      <c r="C43" s="48" t="s">
        <v>400</v>
      </c>
      <c r="D43" s="48" t="s">
        <v>514</v>
      </c>
      <c r="E43" s="50" t="s">
        <v>54</v>
      </c>
      <c r="F43" s="51" t="s">
        <v>515</v>
      </c>
      <c r="G43" s="52" t="s">
        <v>306</v>
      </c>
      <c r="H43" s="50" t="s">
        <v>1</v>
      </c>
      <c r="I43" s="51" t="s">
        <v>516</v>
      </c>
      <c r="J43" s="74">
        <v>92</v>
      </c>
      <c r="K43" s="74">
        <v>92</v>
      </c>
      <c r="L43" s="74">
        <v>92</v>
      </c>
      <c r="M43" s="74">
        <v>0</v>
      </c>
      <c r="N43" s="50" t="s">
        <v>468</v>
      </c>
      <c r="O43" s="75">
        <v>309</v>
      </c>
      <c r="P43" s="75">
        <v>890</v>
      </c>
      <c r="Q43" s="75">
        <v>5</v>
      </c>
      <c r="R43" s="75">
        <v>19</v>
      </c>
      <c r="S43" s="51" t="s">
        <v>416</v>
      </c>
      <c r="T43" s="50" t="s">
        <v>5</v>
      </c>
      <c r="U43" s="50" t="s">
        <v>358</v>
      </c>
      <c r="V43" s="48" t="s">
        <v>2</v>
      </c>
      <c r="W43" s="48" t="s">
        <v>5</v>
      </c>
      <c r="X43" s="48" t="s">
        <v>378</v>
      </c>
      <c r="Y43" s="48" t="s">
        <v>5</v>
      </c>
      <c r="Z43" s="89" t="s">
        <v>406</v>
      </c>
      <c r="AA43" s="52">
        <v>17787716823</v>
      </c>
      <c r="AB43" s="50" t="s">
        <v>312</v>
      </c>
      <c r="AC43" s="50" t="s">
        <v>517</v>
      </c>
      <c r="AD43" s="50" t="s">
        <v>2</v>
      </c>
      <c r="AE43" s="84"/>
      <c r="AF43" s="87"/>
    </row>
    <row r="44" s="22" customFormat="1" ht="89.25" spans="1:32">
      <c r="A44" s="48">
        <v>38</v>
      </c>
      <c r="B44" s="49" t="s">
        <v>223</v>
      </c>
      <c r="C44" s="50" t="s">
        <v>450</v>
      </c>
      <c r="D44" s="50" t="s">
        <v>518</v>
      </c>
      <c r="E44" s="50" t="s">
        <v>52</v>
      </c>
      <c r="F44" s="51" t="s">
        <v>519</v>
      </c>
      <c r="G44" s="52" t="s">
        <v>306</v>
      </c>
      <c r="H44" s="50" t="s">
        <v>1</v>
      </c>
      <c r="I44" s="51" t="s">
        <v>520</v>
      </c>
      <c r="J44" s="74">
        <v>515</v>
      </c>
      <c r="K44" s="74">
        <v>515</v>
      </c>
      <c r="L44" s="74">
        <v>515</v>
      </c>
      <c r="M44" s="74"/>
      <c r="N44" s="50" t="s">
        <v>521</v>
      </c>
      <c r="O44" s="75">
        <v>351</v>
      </c>
      <c r="P44" s="75">
        <v>1500</v>
      </c>
      <c r="Q44" s="75">
        <v>201</v>
      </c>
      <c r="R44" s="75">
        <v>726</v>
      </c>
      <c r="S44" s="50" t="s">
        <v>522</v>
      </c>
      <c r="T44" s="50" t="s">
        <v>5</v>
      </c>
      <c r="U44" s="50" t="s">
        <v>523</v>
      </c>
      <c r="V44" s="50" t="s">
        <v>2</v>
      </c>
      <c r="W44" s="50" t="s">
        <v>2</v>
      </c>
      <c r="X44" s="50" t="s">
        <v>5</v>
      </c>
      <c r="Y44" s="50" t="s">
        <v>2</v>
      </c>
      <c r="Z44" s="50" t="s">
        <v>524</v>
      </c>
      <c r="AA44" s="52">
        <v>13887738728</v>
      </c>
      <c r="AB44" s="50" t="s">
        <v>525</v>
      </c>
      <c r="AC44" s="50" t="s">
        <v>526</v>
      </c>
      <c r="AD44" s="50" t="s">
        <v>2</v>
      </c>
      <c r="AE44" s="84"/>
      <c r="AF44" s="87"/>
    </row>
    <row r="45" s="22" customFormat="1" ht="102" spans="1:32">
      <c r="A45" s="48">
        <v>39</v>
      </c>
      <c r="B45" s="49" t="s">
        <v>223</v>
      </c>
      <c r="C45" s="50" t="s">
        <v>325</v>
      </c>
      <c r="D45" s="50" t="s">
        <v>527</v>
      </c>
      <c r="E45" s="50" t="s">
        <v>52</v>
      </c>
      <c r="F45" s="51" t="s">
        <v>528</v>
      </c>
      <c r="G45" s="52" t="s">
        <v>306</v>
      </c>
      <c r="H45" s="50" t="s">
        <v>1</v>
      </c>
      <c r="I45" s="51" t="s">
        <v>529</v>
      </c>
      <c r="J45" s="74">
        <v>104.67</v>
      </c>
      <c r="K45" s="74">
        <v>104.67</v>
      </c>
      <c r="L45" s="74">
        <v>104.67</v>
      </c>
      <c r="M45" s="74"/>
      <c r="N45" s="50" t="s">
        <v>521</v>
      </c>
      <c r="O45" s="75">
        <v>47</v>
      </c>
      <c r="P45" s="75">
        <v>202</v>
      </c>
      <c r="Q45" s="75">
        <v>1</v>
      </c>
      <c r="R45" s="75">
        <v>3</v>
      </c>
      <c r="S45" s="85" t="s">
        <v>530</v>
      </c>
      <c r="T45" s="50" t="s">
        <v>5</v>
      </c>
      <c r="U45" s="50" t="s">
        <v>310</v>
      </c>
      <c r="V45" s="50" t="s">
        <v>2</v>
      </c>
      <c r="W45" s="50" t="s">
        <v>5</v>
      </c>
      <c r="X45" s="50" t="s">
        <v>5</v>
      </c>
      <c r="Y45" s="50" t="s">
        <v>2</v>
      </c>
      <c r="Z45" s="50" t="s">
        <v>524</v>
      </c>
      <c r="AA45" s="52">
        <v>13887738728</v>
      </c>
      <c r="AB45" s="50" t="s">
        <v>525</v>
      </c>
      <c r="AC45" s="50" t="s">
        <v>531</v>
      </c>
      <c r="AD45" s="50" t="s">
        <v>2</v>
      </c>
      <c r="AE45" s="84"/>
      <c r="AF45" s="87"/>
    </row>
    <row r="46" s="22" customFormat="1" ht="102" spans="1:32">
      <c r="A46" s="48">
        <v>40</v>
      </c>
      <c r="B46" s="49" t="s">
        <v>223</v>
      </c>
      <c r="C46" s="50" t="s">
        <v>325</v>
      </c>
      <c r="D46" s="50" t="s">
        <v>347</v>
      </c>
      <c r="E46" s="50" t="s">
        <v>52</v>
      </c>
      <c r="F46" s="51" t="s">
        <v>532</v>
      </c>
      <c r="G46" s="52" t="s">
        <v>306</v>
      </c>
      <c r="H46" s="50" t="s">
        <v>1</v>
      </c>
      <c r="I46" s="51" t="s">
        <v>533</v>
      </c>
      <c r="J46" s="74">
        <v>100</v>
      </c>
      <c r="K46" s="74">
        <v>100</v>
      </c>
      <c r="L46" s="74">
        <v>100</v>
      </c>
      <c r="M46" s="74"/>
      <c r="N46" s="50" t="s">
        <v>521</v>
      </c>
      <c r="O46" s="75">
        <v>983</v>
      </c>
      <c r="P46" s="75">
        <v>3077</v>
      </c>
      <c r="Q46" s="75">
        <v>37</v>
      </c>
      <c r="R46" s="75">
        <v>131</v>
      </c>
      <c r="S46" s="85" t="s">
        <v>534</v>
      </c>
      <c r="T46" s="50" t="s">
        <v>5</v>
      </c>
      <c r="U46" s="50" t="s">
        <v>358</v>
      </c>
      <c r="V46" s="50" t="s">
        <v>2</v>
      </c>
      <c r="W46" s="50" t="s">
        <v>5</v>
      </c>
      <c r="X46" s="50" t="s">
        <v>5</v>
      </c>
      <c r="Y46" s="50" t="s">
        <v>2</v>
      </c>
      <c r="Z46" s="50" t="s">
        <v>535</v>
      </c>
      <c r="AA46" s="52">
        <v>13529750994</v>
      </c>
      <c r="AB46" s="50" t="s">
        <v>525</v>
      </c>
      <c r="AC46" s="50" t="s">
        <v>536</v>
      </c>
      <c r="AD46" s="50" t="s">
        <v>2</v>
      </c>
      <c r="AE46" s="84"/>
      <c r="AF46" s="87"/>
    </row>
    <row r="47" s="22" customFormat="1" ht="102" spans="1:32">
      <c r="A47" s="48">
        <v>41</v>
      </c>
      <c r="B47" s="49" t="s">
        <v>223</v>
      </c>
      <c r="C47" s="50" t="s">
        <v>537</v>
      </c>
      <c r="D47" s="50" t="s">
        <v>538</v>
      </c>
      <c r="E47" s="50" t="s">
        <v>52</v>
      </c>
      <c r="F47" s="51" t="s">
        <v>539</v>
      </c>
      <c r="G47" s="52" t="s">
        <v>306</v>
      </c>
      <c r="H47" s="50" t="s">
        <v>1</v>
      </c>
      <c r="I47" s="51" t="s">
        <v>540</v>
      </c>
      <c r="J47" s="74">
        <v>172</v>
      </c>
      <c r="K47" s="74">
        <v>172</v>
      </c>
      <c r="L47" s="74">
        <v>172</v>
      </c>
      <c r="M47" s="74"/>
      <c r="N47" s="50" t="s">
        <v>521</v>
      </c>
      <c r="O47" s="75">
        <v>109</v>
      </c>
      <c r="P47" s="75">
        <v>385</v>
      </c>
      <c r="Q47" s="75">
        <v>2</v>
      </c>
      <c r="R47" s="75">
        <v>8</v>
      </c>
      <c r="S47" s="51" t="s">
        <v>541</v>
      </c>
      <c r="T47" s="50" t="s">
        <v>5</v>
      </c>
      <c r="U47" s="50" t="s">
        <v>310</v>
      </c>
      <c r="V47" s="50" t="s">
        <v>2</v>
      </c>
      <c r="W47" s="50" t="s">
        <v>5</v>
      </c>
      <c r="X47" s="50" t="s">
        <v>5</v>
      </c>
      <c r="Y47" s="50" t="s">
        <v>2</v>
      </c>
      <c r="Z47" s="50" t="s">
        <v>524</v>
      </c>
      <c r="AA47" s="52">
        <v>13887738728</v>
      </c>
      <c r="AB47" s="50" t="s">
        <v>525</v>
      </c>
      <c r="AC47" s="50" t="s">
        <v>542</v>
      </c>
      <c r="AD47" s="50" t="s">
        <v>2</v>
      </c>
      <c r="AE47" s="84"/>
      <c r="AF47" s="87"/>
    </row>
    <row r="48" s="22" customFormat="1" ht="89.25" spans="1:32">
      <c r="A48" s="48">
        <v>42</v>
      </c>
      <c r="B48" s="49" t="s">
        <v>223</v>
      </c>
      <c r="C48" s="50" t="s">
        <v>537</v>
      </c>
      <c r="D48" s="50" t="s">
        <v>543</v>
      </c>
      <c r="E48" s="50" t="s">
        <v>52</v>
      </c>
      <c r="F48" s="51" t="s">
        <v>544</v>
      </c>
      <c r="G48" s="52" t="s">
        <v>306</v>
      </c>
      <c r="H48" s="50" t="s">
        <v>1</v>
      </c>
      <c r="I48" s="51" t="s">
        <v>545</v>
      </c>
      <c r="J48" s="74">
        <v>100</v>
      </c>
      <c r="K48" s="74">
        <v>100</v>
      </c>
      <c r="L48" s="74">
        <v>100</v>
      </c>
      <c r="M48" s="74"/>
      <c r="N48" s="50" t="s">
        <v>521</v>
      </c>
      <c r="O48" s="75">
        <v>213</v>
      </c>
      <c r="P48" s="75">
        <v>826</v>
      </c>
      <c r="Q48" s="75">
        <v>23</v>
      </c>
      <c r="R48" s="75">
        <v>78</v>
      </c>
      <c r="S48" s="51" t="s">
        <v>546</v>
      </c>
      <c r="T48" s="50" t="s">
        <v>5</v>
      </c>
      <c r="U48" s="50" t="s">
        <v>310</v>
      </c>
      <c r="V48" s="50" t="s">
        <v>2</v>
      </c>
      <c r="W48" s="50" t="s">
        <v>5</v>
      </c>
      <c r="X48" s="50" t="s">
        <v>5</v>
      </c>
      <c r="Y48" s="50" t="s">
        <v>2</v>
      </c>
      <c r="Z48" s="50" t="s">
        <v>524</v>
      </c>
      <c r="AA48" s="52">
        <v>13887738728</v>
      </c>
      <c r="AB48" s="50" t="s">
        <v>525</v>
      </c>
      <c r="AC48" s="50" t="s">
        <v>543</v>
      </c>
      <c r="AD48" s="50" t="s">
        <v>2</v>
      </c>
      <c r="AE48" s="84"/>
      <c r="AF48" s="87"/>
    </row>
    <row r="49" s="22" customFormat="1" ht="63.75" spans="1:32">
      <c r="A49" s="48">
        <v>43</v>
      </c>
      <c r="B49" s="49" t="s">
        <v>223</v>
      </c>
      <c r="C49" s="50" t="s">
        <v>381</v>
      </c>
      <c r="D49" s="50" t="s">
        <v>547</v>
      </c>
      <c r="E49" s="50" t="s">
        <v>52</v>
      </c>
      <c r="F49" s="51" t="s">
        <v>548</v>
      </c>
      <c r="G49" s="52" t="s">
        <v>306</v>
      </c>
      <c r="H49" s="50" t="s">
        <v>1</v>
      </c>
      <c r="I49" s="51" t="s">
        <v>549</v>
      </c>
      <c r="J49" s="74">
        <v>100.8</v>
      </c>
      <c r="K49" s="74">
        <v>100.8</v>
      </c>
      <c r="L49" s="74">
        <v>100.8</v>
      </c>
      <c r="M49" s="74"/>
      <c r="N49" s="50" t="s">
        <v>521</v>
      </c>
      <c r="O49" s="75">
        <v>34</v>
      </c>
      <c r="P49" s="75">
        <v>129</v>
      </c>
      <c r="Q49" s="77">
        <v>16</v>
      </c>
      <c r="R49" s="77">
        <v>38</v>
      </c>
      <c r="S49" s="50" t="s">
        <v>550</v>
      </c>
      <c r="T49" s="48" t="s">
        <v>5</v>
      </c>
      <c r="U49" s="48" t="s">
        <v>318</v>
      </c>
      <c r="V49" s="48" t="s">
        <v>2</v>
      </c>
      <c r="W49" s="48" t="s">
        <v>5</v>
      </c>
      <c r="X49" s="48" t="s">
        <v>5</v>
      </c>
      <c r="Y49" s="48" t="s">
        <v>5</v>
      </c>
      <c r="Z49" s="50" t="s">
        <v>524</v>
      </c>
      <c r="AA49" s="52">
        <v>13887738728</v>
      </c>
      <c r="AB49" s="50" t="s">
        <v>525</v>
      </c>
      <c r="AC49" s="50" t="s">
        <v>547</v>
      </c>
      <c r="AD49" s="50" t="s">
        <v>2</v>
      </c>
      <c r="AE49" s="84"/>
      <c r="AF49" s="87"/>
    </row>
    <row r="50" s="22" customFormat="1" ht="25.5" spans="1:32">
      <c r="A50" s="48">
        <v>44</v>
      </c>
      <c r="B50" s="49" t="s">
        <v>223</v>
      </c>
      <c r="C50" s="50" t="s">
        <v>381</v>
      </c>
      <c r="D50" s="53" t="s">
        <v>551</v>
      </c>
      <c r="E50" s="50" t="s">
        <v>52</v>
      </c>
      <c r="F50" s="51" t="s">
        <v>552</v>
      </c>
      <c r="G50" s="52" t="s">
        <v>306</v>
      </c>
      <c r="H50" s="50" t="s">
        <v>1</v>
      </c>
      <c r="I50" s="51" t="s">
        <v>553</v>
      </c>
      <c r="J50" s="74">
        <v>30</v>
      </c>
      <c r="K50" s="74">
        <v>30</v>
      </c>
      <c r="L50" s="74">
        <v>30</v>
      </c>
      <c r="M50" s="74"/>
      <c r="N50" s="50" t="s">
        <v>468</v>
      </c>
      <c r="O50" s="75">
        <v>50</v>
      </c>
      <c r="P50" s="75">
        <v>174</v>
      </c>
      <c r="Q50" s="75">
        <v>3</v>
      </c>
      <c r="R50" s="75">
        <v>8</v>
      </c>
      <c r="S50" s="50" t="s">
        <v>554</v>
      </c>
      <c r="T50" s="50" t="s">
        <v>5</v>
      </c>
      <c r="U50" s="50" t="s">
        <v>318</v>
      </c>
      <c r="V50" s="50" t="s">
        <v>378</v>
      </c>
      <c r="W50" s="50" t="s">
        <v>5</v>
      </c>
      <c r="X50" s="50" t="s">
        <v>5</v>
      </c>
      <c r="Y50" s="50" t="s">
        <v>5</v>
      </c>
      <c r="Z50" s="86" t="s">
        <v>386</v>
      </c>
      <c r="AA50" s="52">
        <v>18687788158</v>
      </c>
      <c r="AB50" s="50" t="s">
        <v>312</v>
      </c>
      <c r="AC50" s="86" t="s">
        <v>555</v>
      </c>
      <c r="AD50" s="50" t="s">
        <v>2</v>
      </c>
      <c r="AE50" s="84"/>
      <c r="AF50" s="87"/>
    </row>
    <row r="51" s="22" customFormat="1" ht="44" customHeight="1" spans="1:32">
      <c r="A51" s="48">
        <v>45</v>
      </c>
      <c r="B51" s="49" t="s">
        <v>223</v>
      </c>
      <c r="C51" s="50" t="s">
        <v>418</v>
      </c>
      <c r="D51" s="50" t="s">
        <v>429</v>
      </c>
      <c r="E51" s="50" t="s">
        <v>52</v>
      </c>
      <c r="F51" s="51" t="s">
        <v>556</v>
      </c>
      <c r="G51" s="52" t="s">
        <v>306</v>
      </c>
      <c r="H51" s="50" t="s">
        <v>1</v>
      </c>
      <c r="I51" s="51" t="s">
        <v>557</v>
      </c>
      <c r="J51" s="74">
        <v>100</v>
      </c>
      <c r="K51" s="74">
        <v>100</v>
      </c>
      <c r="L51" s="74">
        <v>100</v>
      </c>
      <c r="M51" s="74"/>
      <c r="N51" s="50" t="s">
        <v>521</v>
      </c>
      <c r="O51" s="75">
        <v>382</v>
      </c>
      <c r="P51" s="75">
        <v>1290</v>
      </c>
      <c r="Q51" s="75">
        <v>95</v>
      </c>
      <c r="R51" s="75">
        <v>340</v>
      </c>
      <c r="S51" s="50" t="s">
        <v>558</v>
      </c>
      <c r="T51" s="50" t="s">
        <v>5</v>
      </c>
      <c r="U51" s="50" t="s">
        <v>559</v>
      </c>
      <c r="V51" s="50" t="s">
        <v>2</v>
      </c>
      <c r="W51" s="50" t="s">
        <v>5</v>
      </c>
      <c r="X51" s="50" t="s">
        <v>5</v>
      </c>
      <c r="Y51" s="50" t="s">
        <v>2</v>
      </c>
      <c r="Z51" s="50" t="s">
        <v>524</v>
      </c>
      <c r="AA51" s="52">
        <v>13887738728</v>
      </c>
      <c r="AB51" s="50" t="s">
        <v>525</v>
      </c>
      <c r="AC51" s="50" t="s">
        <v>429</v>
      </c>
      <c r="AD51" s="50" t="s">
        <v>2</v>
      </c>
      <c r="AE51" s="84"/>
      <c r="AF51" s="87"/>
    </row>
    <row r="52" s="22" customFormat="1" ht="63.75" spans="1:32">
      <c r="A52" s="48">
        <v>46</v>
      </c>
      <c r="B52" s="49" t="s">
        <v>223</v>
      </c>
      <c r="C52" s="50" t="s">
        <v>400</v>
      </c>
      <c r="D52" s="50" t="s">
        <v>514</v>
      </c>
      <c r="E52" s="50" t="s">
        <v>52</v>
      </c>
      <c r="F52" s="51" t="s">
        <v>560</v>
      </c>
      <c r="G52" s="52" t="s">
        <v>306</v>
      </c>
      <c r="H52" s="50" t="s">
        <v>1</v>
      </c>
      <c r="I52" s="51" t="s">
        <v>561</v>
      </c>
      <c r="J52" s="74">
        <v>102</v>
      </c>
      <c r="K52" s="74">
        <v>102</v>
      </c>
      <c r="L52" s="74">
        <v>102</v>
      </c>
      <c r="M52" s="74"/>
      <c r="N52" s="50" t="s">
        <v>521</v>
      </c>
      <c r="O52" s="75">
        <v>51</v>
      </c>
      <c r="P52" s="75">
        <v>192</v>
      </c>
      <c r="Q52" s="75">
        <v>3</v>
      </c>
      <c r="R52" s="75">
        <v>3</v>
      </c>
      <c r="S52" s="50" t="s">
        <v>550</v>
      </c>
      <c r="T52" s="48" t="s">
        <v>5</v>
      </c>
      <c r="U52" s="48" t="s">
        <v>523</v>
      </c>
      <c r="V52" s="48" t="s">
        <v>2</v>
      </c>
      <c r="W52" s="48" t="s">
        <v>5</v>
      </c>
      <c r="X52" s="48" t="s">
        <v>5</v>
      </c>
      <c r="Y52" s="48" t="s">
        <v>5</v>
      </c>
      <c r="Z52" s="50" t="s">
        <v>524</v>
      </c>
      <c r="AA52" s="52">
        <v>13887738728</v>
      </c>
      <c r="AB52" s="50" t="s">
        <v>525</v>
      </c>
      <c r="AC52" s="50" t="s">
        <v>514</v>
      </c>
      <c r="AD52" s="50" t="s">
        <v>2</v>
      </c>
      <c r="AE52" s="84"/>
      <c r="AF52" s="87"/>
    </row>
    <row r="53" s="22" customFormat="1" ht="51" spans="1:32">
      <c r="A53" s="48">
        <v>47</v>
      </c>
      <c r="B53" s="49" t="s">
        <v>223</v>
      </c>
      <c r="C53" s="50" t="s">
        <v>325</v>
      </c>
      <c r="D53" s="50" t="s">
        <v>562</v>
      </c>
      <c r="E53" s="50" t="s">
        <v>52</v>
      </c>
      <c r="F53" s="51" t="s">
        <v>563</v>
      </c>
      <c r="G53" s="52" t="s">
        <v>306</v>
      </c>
      <c r="H53" s="50" t="s">
        <v>1</v>
      </c>
      <c r="I53" s="51" t="s">
        <v>564</v>
      </c>
      <c r="J53" s="74">
        <v>130</v>
      </c>
      <c r="K53" s="74">
        <v>130</v>
      </c>
      <c r="L53" s="74">
        <v>130</v>
      </c>
      <c r="M53" s="74"/>
      <c r="N53" s="50" t="s">
        <v>521</v>
      </c>
      <c r="O53" s="75">
        <v>88</v>
      </c>
      <c r="P53" s="75">
        <v>300</v>
      </c>
      <c r="Q53" s="75">
        <v>9</v>
      </c>
      <c r="R53" s="75">
        <v>29</v>
      </c>
      <c r="S53" s="85" t="s">
        <v>565</v>
      </c>
      <c r="T53" s="50" t="s">
        <v>5</v>
      </c>
      <c r="U53" s="50" t="s">
        <v>566</v>
      </c>
      <c r="V53" s="50" t="s">
        <v>2</v>
      </c>
      <c r="W53" s="50" t="s">
        <v>5</v>
      </c>
      <c r="X53" s="50" t="s">
        <v>5</v>
      </c>
      <c r="Y53" s="50" t="s">
        <v>2</v>
      </c>
      <c r="Z53" s="50" t="s">
        <v>524</v>
      </c>
      <c r="AA53" s="52">
        <v>13887738728</v>
      </c>
      <c r="AB53" s="50" t="s">
        <v>525</v>
      </c>
      <c r="AC53" s="50" t="s">
        <v>562</v>
      </c>
      <c r="AD53" s="50" t="s">
        <v>2</v>
      </c>
      <c r="AE53" s="84"/>
      <c r="AF53" s="87"/>
    </row>
    <row r="54" s="22" customFormat="1" ht="51" spans="1:32">
      <c r="A54" s="48">
        <v>48</v>
      </c>
      <c r="B54" s="49" t="s">
        <v>223</v>
      </c>
      <c r="C54" s="50" t="s">
        <v>365</v>
      </c>
      <c r="D54" s="50" t="s">
        <v>567</v>
      </c>
      <c r="E54" s="50" t="s">
        <v>52</v>
      </c>
      <c r="F54" s="51" t="s">
        <v>568</v>
      </c>
      <c r="G54" s="52" t="s">
        <v>306</v>
      </c>
      <c r="H54" s="50" t="s">
        <v>1</v>
      </c>
      <c r="I54" s="51" t="s">
        <v>569</v>
      </c>
      <c r="J54" s="74">
        <v>100</v>
      </c>
      <c r="K54" s="74">
        <v>100</v>
      </c>
      <c r="L54" s="74">
        <v>100</v>
      </c>
      <c r="M54" s="74"/>
      <c r="N54" s="50" t="s">
        <v>521</v>
      </c>
      <c r="O54" s="75">
        <v>42</v>
      </c>
      <c r="P54" s="75">
        <v>151</v>
      </c>
      <c r="Q54" s="75">
        <v>6</v>
      </c>
      <c r="R54" s="75">
        <v>17</v>
      </c>
      <c r="S54" s="50" t="s">
        <v>570</v>
      </c>
      <c r="T54" s="50" t="s">
        <v>5</v>
      </c>
      <c r="U54" s="50" t="s">
        <v>523</v>
      </c>
      <c r="V54" s="50" t="s">
        <v>378</v>
      </c>
      <c r="W54" s="50" t="s">
        <v>5</v>
      </c>
      <c r="X54" s="50" t="s">
        <v>378</v>
      </c>
      <c r="Y54" s="50" t="s">
        <v>2</v>
      </c>
      <c r="Z54" s="50" t="s">
        <v>524</v>
      </c>
      <c r="AA54" s="52">
        <v>13887738728</v>
      </c>
      <c r="AB54" s="50" t="s">
        <v>525</v>
      </c>
      <c r="AC54" s="50" t="s">
        <v>567</v>
      </c>
      <c r="AD54" s="50" t="s">
        <v>2</v>
      </c>
      <c r="AE54" s="84"/>
      <c r="AF54" s="87"/>
    </row>
    <row r="55" s="22" customFormat="1" ht="102" spans="1:32">
      <c r="A55" s="48">
        <v>49</v>
      </c>
      <c r="B55" s="49" t="s">
        <v>223</v>
      </c>
      <c r="C55" s="50" t="s">
        <v>325</v>
      </c>
      <c r="D55" s="50" t="s">
        <v>571</v>
      </c>
      <c r="E55" s="50" t="s">
        <v>52</v>
      </c>
      <c r="F55" s="51" t="s">
        <v>572</v>
      </c>
      <c r="G55" s="52" t="s">
        <v>306</v>
      </c>
      <c r="H55" s="50" t="s">
        <v>1</v>
      </c>
      <c r="I55" s="51" t="s">
        <v>573</v>
      </c>
      <c r="J55" s="74">
        <v>30</v>
      </c>
      <c r="K55" s="74">
        <v>30</v>
      </c>
      <c r="L55" s="74">
        <v>30</v>
      </c>
      <c r="M55" s="74">
        <v>0</v>
      </c>
      <c r="N55" s="50" t="s">
        <v>521</v>
      </c>
      <c r="O55" s="75">
        <v>983</v>
      </c>
      <c r="P55" s="75">
        <v>3077</v>
      </c>
      <c r="Q55" s="75">
        <v>37</v>
      </c>
      <c r="R55" s="75">
        <v>131</v>
      </c>
      <c r="S55" s="85" t="s">
        <v>534</v>
      </c>
      <c r="T55" s="50" t="s">
        <v>5</v>
      </c>
      <c r="U55" s="50" t="s">
        <v>574</v>
      </c>
      <c r="V55" s="50" t="s">
        <v>2</v>
      </c>
      <c r="W55" s="50" t="s">
        <v>2</v>
      </c>
      <c r="X55" s="86"/>
      <c r="Y55" s="86"/>
      <c r="Z55" s="50" t="s">
        <v>524</v>
      </c>
      <c r="AA55" s="52">
        <v>13887738728</v>
      </c>
      <c r="AB55" s="50" t="s">
        <v>525</v>
      </c>
      <c r="AC55" s="50" t="s">
        <v>571</v>
      </c>
      <c r="AD55" s="50" t="s">
        <v>2</v>
      </c>
      <c r="AE55" s="84"/>
      <c r="AF55" s="87"/>
    </row>
    <row r="56" s="22" customFormat="1" ht="63.75" spans="1:32">
      <c r="A56" s="48">
        <v>50</v>
      </c>
      <c r="B56" s="49" t="s">
        <v>223</v>
      </c>
      <c r="C56" s="60"/>
      <c r="D56" s="60"/>
      <c r="E56" s="50" t="s">
        <v>25</v>
      </c>
      <c r="F56" s="51" t="s">
        <v>575</v>
      </c>
      <c r="G56" s="52" t="s">
        <v>306</v>
      </c>
      <c r="H56" s="50" t="s">
        <v>1</v>
      </c>
      <c r="I56" s="51" t="s">
        <v>576</v>
      </c>
      <c r="J56" s="74">
        <v>280</v>
      </c>
      <c r="K56" s="74">
        <v>280</v>
      </c>
      <c r="L56" s="74">
        <v>280</v>
      </c>
      <c r="M56" s="74"/>
      <c r="N56" s="50" t="s">
        <v>577</v>
      </c>
      <c r="O56" s="75">
        <v>238</v>
      </c>
      <c r="P56" s="75">
        <v>477</v>
      </c>
      <c r="Q56" s="75">
        <v>238</v>
      </c>
      <c r="R56" s="75">
        <v>477</v>
      </c>
      <c r="S56" s="50" t="s">
        <v>578</v>
      </c>
      <c r="T56" s="50" t="s">
        <v>5</v>
      </c>
      <c r="U56" s="50" t="s">
        <v>318</v>
      </c>
      <c r="V56" s="50" t="s">
        <v>2</v>
      </c>
      <c r="W56" s="50" t="s">
        <v>5</v>
      </c>
      <c r="X56" s="50" t="s">
        <v>5</v>
      </c>
      <c r="Y56" s="50" t="s">
        <v>5</v>
      </c>
      <c r="Z56" s="50" t="s">
        <v>579</v>
      </c>
      <c r="AA56" s="52"/>
      <c r="AB56" s="50" t="s">
        <v>580</v>
      </c>
      <c r="AC56" s="50" t="s">
        <v>581</v>
      </c>
      <c r="AD56" s="50" t="s">
        <v>2</v>
      </c>
      <c r="AE56" s="84"/>
      <c r="AF56" s="87"/>
    </row>
    <row r="57" s="22" customFormat="1" ht="25.5" spans="1:32">
      <c r="A57" s="48">
        <v>51</v>
      </c>
      <c r="B57" s="49" t="s">
        <v>223</v>
      </c>
      <c r="C57" s="50" t="s">
        <v>325</v>
      </c>
      <c r="D57" s="50" t="s">
        <v>347</v>
      </c>
      <c r="E57" s="50" t="s">
        <v>54</v>
      </c>
      <c r="F57" s="51" t="s">
        <v>582</v>
      </c>
      <c r="G57" s="52">
        <v>2025</v>
      </c>
      <c r="H57" s="50" t="s">
        <v>1</v>
      </c>
      <c r="I57" s="51" t="s">
        <v>583</v>
      </c>
      <c r="J57" s="74">
        <v>110</v>
      </c>
      <c r="K57" s="74">
        <v>110</v>
      </c>
      <c r="L57" s="74">
        <v>110</v>
      </c>
      <c r="M57" s="74"/>
      <c r="N57" s="50" t="s">
        <v>308</v>
      </c>
      <c r="O57" s="75">
        <v>259</v>
      </c>
      <c r="P57" s="75">
        <v>388</v>
      </c>
      <c r="Q57" s="75">
        <v>5</v>
      </c>
      <c r="R57" s="75">
        <v>16</v>
      </c>
      <c r="S57" s="50" t="s">
        <v>309</v>
      </c>
      <c r="T57" s="50" t="s">
        <v>5</v>
      </c>
      <c r="U57" s="50"/>
      <c r="V57" s="50" t="s">
        <v>2</v>
      </c>
      <c r="W57" s="50" t="s">
        <v>5</v>
      </c>
      <c r="X57" s="50" t="s">
        <v>5</v>
      </c>
      <c r="Y57" s="50" t="s">
        <v>2</v>
      </c>
      <c r="Z57" s="50" t="s">
        <v>351</v>
      </c>
      <c r="AA57" s="52" t="s">
        <v>352</v>
      </c>
      <c r="AB57" s="50" t="s">
        <v>312</v>
      </c>
      <c r="AC57" s="50" t="s">
        <v>353</v>
      </c>
      <c r="AD57" s="50" t="s">
        <v>2</v>
      </c>
      <c r="AE57" s="84"/>
      <c r="AF57" s="87"/>
    </row>
    <row r="58" s="22" customFormat="1" ht="25.5" spans="1:32">
      <c r="A58" s="48">
        <v>52</v>
      </c>
      <c r="B58" s="49" t="s">
        <v>223</v>
      </c>
      <c r="C58" s="50" t="s">
        <v>325</v>
      </c>
      <c r="D58" s="50" t="s">
        <v>347</v>
      </c>
      <c r="E58" s="50" t="s">
        <v>54</v>
      </c>
      <c r="F58" s="51" t="s">
        <v>584</v>
      </c>
      <c r="G58" s="52">
        <v>2025</v>
      </c>
      <c r="H58" s="50" t="s">
        <v>1</v>
      </c>
      <c r="I58" s="51" t="s">
        <v>583</v>
      </c>
      <c r="J58" s="74">
        <v>80</v>
      </c>
      <c r="K58" s="74">
        <v>80</v>
      </c>
      <c r="L58" s="74">
        <v>80</v>
      </c>
      <c r="M58" s="74"/>
      <c r="N58" s="50" t="s">
        <v>308</v>
      </c>
      <c r="O58" s="75">
        <v>285</v>
      </c>
      <c r="P58" s="75">
        <v>499</v>
      </c>
      <c r="Q58" s="75">
        <v>47</v>
      </c>
      <c r="R58" s="75">
        <v>133</v>
      </c>
      <c r="S58" s="50" t="s">
        <v>377</v>
      </c>
      <c r="T58" s="50" t="s">
        <v>5</v>
      </c>
      <c r="U58" s="50"/>
      <c r="V58" s="50" t="s">
        <v>2</v>
      </c>
      <c r="W58" s="50" t="s">
        <v>5</v>
      </c>
      <c r="X58" s="50" t="s">
        <v>378</v>
      </c>
      <c r="Y58" s="50" t="s">
        <v>5</v>
      </c>
      <c r="Z58" s="50" t="s">
        <v>386</v>
      </c>
      <c r="AA58" s="52">
        <v>18687788158</v>
      </c>
      <c r="AB58" s="50" t="s">
        <v>312</v>
      </c>
      <c r="AC58" s="50" t="s">
        <v>585</v>
      </c>
      <c r="AD58" s="50" t="s">
        <v>2</v>
      </c>
      <c r="AE58" s="84"/>
      <c r="AF58" s="87"/>
    </row>
    <row r="59" s="22" customFormat="1" ht="51" spans="1:32">
      <c r="A59" s="48">
        <v>53</v>
      </c>
      <c r="B59" s="49" t="s">
        <v>223</v>
      </c>
      <c r="C59" s="50" t="s">
        <v>325</v>
      </c>
      <c r="D59" s="50" t="s">
        <v>586</v>
      </c>
      <c r="E59" s="50" t="s">
        <v>12</v>
      </c>
      <c r="F59" s="51" t="s">
        <v>587</v>
      </c>
      <c r="G59" s="52">
        <v>2025</v>
      </c>
      <c r="H59" s="50" t="s">
        <v>1</v>
      </c>
      <c r="I59" s="51" t="s">
        <v>588</v>
      </c>
      <c r="J59" s="74">
        <v>100</v>
      </c>
      <c r="K59" s="74">
        <v>100</v>
      </c>
      <c r="L59" s="74">
        <v>100</v>
      </c>
      <c r="M59" s="74"/>
      <c r="N59" s="50" t="s">
        <v>308</v>
      </c>
      <c r="O59" s="75">
        <v>822</v>
      </c>
      <c r="P59" s="75">
        <v>2900</v>
      </c>
      <c r="Q59" s="75">
        <v>38</v>
      </c>
      <c r="R59" s="75">
        <v>122</v>
      </c>
      <c r="S59" s="50" t="s">
        <v>589</v>
      </c>
      <c r="T59" s="50" t="s">
        <v>5</v>
      </c>
      <c r="U59" s="50" t="s">
        <v>318</v>
      </c>
      <c r="V59" s="50" t="s">
        <v>2</v>
      </c>
      <c r="W59" s="50" t="s">
        <v>5</v>
      </c>
      <c r="X59" s="50" t="s">
        <v>5</v>
      </c>
      <c r="Y59" s="50" t="s">
        <v>2</v>
      </c>
      <c r="Z59" s="50" t="s">
        <v>351</v>
      </c>
      <c r="AA59" s="52" t="s">
        <v>352</v>
      </c>
      <c r="AB59" s="50" t="s">
        <v>312</v>
      </c>
      <c r="AC59" s="50" t="s">
        <v>353</v>
      </c>
      <c r="AD59" s="50" t="s">
        <v>2</v>
      </c>
      <c r="AE59" s="84"/>
      <c r="AF59" s="87"/>
    </row>
    <row r="60" s="22" customFormat="1" ht="25.5" spans="1:32">
      <c r="A60" s="48">
        <v>54</v>
      </c>
      <c r="B60" s="49" t="s">
        <v>223</v>
      </c>
      <c r="C60" s="50" t="s">
        <v>381</v>
      </c>
      <c r="D60" s="50" t="s">
        <v>388</v>
      </c>
      <c r="E60" s="50" t="s">
        <v>54</v>
      </c>
      <c r="F60" s="51" t="s">
        <v>590</v>
      </c>
      <c r="G60" s="52">
        <v>2025</v>
      </c>
      <c r="H60" s="50" t="s">
        <v>1</v>
      </c>
      <c r="I60" s="51" t="s">
        <v>591</v>
      </c>
      <c r="J60" s="74">
        <v>100</v>
      </c>
      <c r="K60" s="74">
        <v>100</v>
      </c>
      <c r="L60" s="74">
        <v>100</v>
      </c>
      <c r="M60" s="74"/>
      <c r="N60" s="50" t="s">
        <v>308</v>
      </c>
      <c r="O60" s="75">
        <v>285</v>
      </c>
      <c r="P60" s="75">
        <v>499</v>
      </c>
      <c r="Q60" s="75">
        <v>47</v>
      </c>
      <c r="R60" s="75">
        <v>133</v>
      </c>
      <c r="S60" s="50" t="s">
        <v>377</v>
      </c>
      <c r="T60" s="50" t="s">
        <v>5</v>
      </c>
      <c r="U60" s="50"/>
      <c r="V60" s="50" t="s">
        <v>2</v>
      </c>
      <c r="W60" s="50" t="s">
        <v>5</v>
      </c>
      <c r="X60" s="50" t="s">
        <v>378</v>
      </c>
      <c r="Y60" s="50" t="s">
        <v>5</v>
      </c>
      <c r="Z60" s="50" t="s">
        <v>386</v>
      </c>
      <c r="AA60" s="52">
        <v>18687788158</v>
      </c>
      <c r="AB60" s="50" t="s">
        <v>312</v>
      </c>
      <c r="AC60" s="50" t="s">
        <v>585</v>
      </c>
      <c r="AD60" s="50" t="s">
        <v>2</v>
      </c>
      <c r="AE60" s="84"/>
      <c r="AF60" s="87"/>
    </row>
    <row r="61" s="22" customFormat="1" ht="38.25" spans="1:32">
      <c r="A61" s="48">
        <v>55</v>
      </c>
      <c r="B61" s="49" t="s">
        <v>223</v>
      </c>
      <c r="C61" s="50" t="s">
        <v>223</v>
      </c>
      <c r="D61" s="50" t="s">
        <v>592</v>
      </c>
      <c r="E61" s="50" t="s">
        <v>26</v>
      </c>
      <c r="F61" s="51" t="s">
        <v>593</v>
      </c>
      <c r="G61" s="52">
        <v>2025</v>
      </c>
      <c r="H61" s="50" t="s">
        <v>1</v>
      </c>
      <c r="I61" s="51" t="s">
        <v>594</v>
      </c>
      <c r="J61" s="74">
        <v>400</v>
      </c>
      <c r="K61" s="74">
        <v>400</v>
      </c>
      <c r="L61" s="74">
        <v>400</v>
      </c>
      <c r="M61" s="74"/>
      <c r="N61" s="50" t="s">
        <v>308</v>
      </c>
      <c r="O61" s="75">
        <v>1052</v>
      </c>
      <c r="P61" s="75">
        <v>2987</v>
      </c>
      <c r="Q61" s="75">
        <v>76</v>
      </c>
      <c r="R61" s="75">
        <v>210</v>
      </c>
      <c r="S61" s="50" t="s">
        <v>595</v>
      </c>
      <c r="T61" s="50" t="s">
        <v>5</v>
      </c>
      <c r="U61" s="50" t="s">
        <v>318</v>
      </c>
      <c r="V61" s="50" t="s">
        <v>2</v>
      </c>
      <c r="W61" s="50" t="s">
        <v>5</v>
      </c>
      <c r="X61" s="50" t="s">
        <v>2</v>
      </c>
      <c r="Y61" s="50" t="s">
        <v>2</v>
      </c>
      <c r="Z61" s="50" t="s">
        <v>596</v>
      </c>
      <c r="AA61" s="52" t="s">
        <v>597</v>
      </c>
      <c r="AB61" s="50" t="s">
        <v>312</v>
      </c>
      <c r="AC61" s="50"/>
      <c r="AD61" s="50" t="s">
        <v>2</v>
      </c>
      <c r="AE61" s="84"/>
      <c r="AF61" s="87"/>
    </row>
    <row r="62" s="22" customFormat="1" ht="51" spans="1:32">
      <c r="A62" s="48">
        <v>56</v>
      </c>
      <c r="B62" s="49" t="s">
        <v>223</v>
      </c>
      <c r="C62" s="61" t="s">
        <v>598</v>
      </c>
      <c r="D62" s="62"/>
      <c r="E62" s="50" t="s">
        <v>599</v>
      </c>
      <c r="F62" s="51" t="s">
        <v>600</v>
      </c>
      <c r="G62" s="52">
        <v>2025</v>
      </c>
      <c r="H62" s="50" t="s">
        <v>1</v>
      </c>
      <c r="I62" s="51" t="s">
        <v>601</v>
      </c>
      <c r="J62" s="74">
        <v>265</v>
      </c>
      <c r="K62" s="74">
        <v>265</v>
      </c>
      <c r="L62" s="74">
        <v>265</v>
      </c>
      <c r="M62" s="74"/>
      <c r="N62" s="50" t="s">
        <v>602</v>
      </c>
      <c r="O62" s="75">
        <v>4281</v>
      </c>
      <c r="P62" s="75">
        <v>13067</v>
      </c>
      <c r="Q62" s="75">
        <v>670</v>
      </c>
      <c r="R62" s="75">
        <v>2629</v>
      </c>
      <c r="S62" s="50" t="s">
        <v>603</v>
      </c>
      <c r="T62" s="50" t="s">
        <v>5</v>
      </c>
      <c r="U62" s="50"/>
      <c r="V62" s="50"/>
      <c r="W62" s="50" t="s">
        <v>5</v>
      </c>
      <c r="X62" s="50" t="s">
        <v>5</v>
      </c>
      <c r="Y62" s="50" t="s">
        <v>5</v>
      </c>
      <c r="Z62" s="50" t="s">
        <v>604</v>
      </c>
      <c r="AA62" s="52"/>
      <c r="AB62" s="50" t="s">
        <v>605</v>
      </c>
      <c r="AC62" s="50"/>
      <c r="AD62" s="50" t="s">
        <v>2</v>
      </c>
      <c r="AE62" s="84"/>
      <c r="AF62" s="87"/>
    </row>
    <row r="63" s="22" customFormat="1" ht="25.5" spans="1:32">
      <c r="A63" s="48">
        <v>57</v>
      </c>
      <c r="B63" s="49" t="s">
        <v>223</v>
      </c>
      <c r="C63" s="50" t="s">
        <v>598</v>
      </c>
      <c r="D63" s="50"/>
      <c r="E63" s="50" t="s">
        <v>19</v>
      </c>
      <c r="F63" s="51" t="s">
        <v>606</v>
      </c>
      <c r="G63" s="52" t="s">
        <v>306</v>
      </c>
      <c r="H63" s="50" t="s">
        <v>1</v>
      </c>
      <c r="I63" s="51" t="s">
        <v>607</v>
      </c>
      <c r="J63" s="74">
        <v>150</v>
      </c>
      <c r="K63" s="74">
        <v>150</v>
      </c>
      <c r="L63" s="74">
        <v>150</v>
      </c>
      <c r="M63" s="74"/>
      <c r="N63" s="50" t="s">
        <v>308</v>
      </c>
      <c r="O63" s="75">
        <v>500</v>
      </c>
      <c r="P63" s="75">
        <v>500</v>
      </c>
      <c r="Q63" s="75">
        <v>500</v>
      </c>
      <c r="R63" s="75">
        <v>500</v>
      </c>
      <c r="S63" s="85" t="s">
        <v>608</v>
      </c>
      <c r="T63" s="50" t="s">
        <v>2</v>
      </c>
      <c r="U63" s="50" t="s">
        <v>318</v>
      </c>
      <c r="V63" s="50" t="s">
        <v>378</v>
      </c>
      <c r="W63" s="50" t="s">
        <v>5</v>
      </c>
      <c r="X63" s="50" t="s">
        <v>5</v>
      </c>
      <c r="Y63" s="50" t="s">
        <v>5</v>
      </c>
      <c r="Z63" s="50" t="s">
        <v>609</v>
      </c>
      <c r="AA63" s="52">
        <v>15187736683</v>
      </c>
      <c r="AB63" s="50" t="s">
        <v>312</v>
      </c>
      <c r="AC63" s="50" t="s">
        <v>610</v>
      </c>
      <c r="AD63" s="50" t="s">
        <v>2</v>
      </c>
      <c r="AE63" s="84"/>
      <c r="AF63" s="87"/>
    </row>
    <row r="64" s="22" customFormat="1" ht="25.5" spans="1:32">
      <c r="A64" s="48">
        <v>58</v>
      </c>
      <c r="B64" s="49" t="s">
        <v>223</v>
      </c>
      <c r="C64" s="50" t="s">
        <v>598</v>
      </c>
      <c r="D64" s="50"/>
      <c r="E64" s="50" t="s">
        <v>38</v>
      </c>
      <c r="F64" s="54" t="s">
        <v>611</v>
      </c>
      <c r="G64" s="52" t="s">
        <v>306</v>
      </c>
      <c r="H64" s="50" t="s">
        <v>1</v>
      </c>
      <c r="I64" s="51" t="s">
        <v>612</v>
      </c>
      <c r="J64" s="74">
        <v>200</v>
      </c>
      <c r="K64" s="74">
        <v>200</v>
      </c>
      <c r="L64" s="74">
        <v>200</v>
      </c>
      <c r="M64" s="76"/>
      <c r="N64" s="50" t="s">
        <v>613</v>
      </c>
      <c r="O64" s="75">
        <v>800</v>
      </c>
      <c r="P64" s="75">
        <v>800</v>
      </c>
      <c r="Q64" s="75">
        <v>800</v>
      </c>
      <c r="R64" s="75">
        <v>800</v>
      </c>
      <c r="S64" s="51" t="s">
        <v>614</v>
      </c>
      <c r="T64" s="50" t="s">
        <v>2</v>
      </c>
      <c r="U64" s="51" t="s">
        <v>310</v>
      </c>
      <c r="V64" s="50" t="s">
        <v>378</v>
      </c>
      <c r="W64" s="50" t="s">
        <v>5</v>
      </c>
      <c r="X64" s="50" t="s">
        <v>5</v>
      </c>
      <c r="Y64" s="50" t="s">
        <v>5</v>
      </c>
      <c r="Z64" s="50" t="s">
        <v>609</v>
      </c>
      <c r="AA64" s="52">
        <v>15187736683</v>
      </c>
      <c r="AB64" s="50" t="s">
        <v>615</v>
      </c>
      <c r="AC64" s="50" t="s">
        <v>616</v>
      </c>
      <c r="AD64" s="50" t="s">
        <v>2</v>
      </c>
      <c r="AE64" s="84"/>
      <c r="AF64" s="87"/>
    </row>
    <row r="65" s="22" customFormat="1" ht="38.25" spans="1:32">
      <c r="A65" s="48">
        <v>59</v>
      </c>
      <c r="B65" s="49" t="s">
        <v>223</v>
      </c>
      <c r="C65" s="50" t="s">
        <v>598</v>
      </c>
      <c r="D65" s="50"/>
      <c r="E65" s="50" t="s">
        <v>21</v>
      </c>
      <c r="F65" s="54" t="s">
        <v>617</v>
      </c>
      <c r="G65" s="52" t="s">
        <v>306</v>
      </c>
      <c r="H65" s="50" t="s">
        <v>1</v>
      </c>
      <c r="I65" s="51" t="s">
        <v>618</v>
      </c>
      <c r="J65" s="74">
        <v>200</v>
      </c>
      <c r="K65" s="74">
        <v>200</v>
      </c>
      <c r="L65" s="74">
        <v>200</v>
      </c>
      <c r="M65" s="76"/>
      <c r="N65" s="50" t="s">
        <v>308</v>
      </c>
      <c r="O65" s="75">
        <v>3000</v>
      </c>
      <c r="P65" s="75">
        <v>3000</v>
      </c>
      <c r="Q65" s="75">
        <v>3000</v>
      </c>
      <c r="R65" s="75">
        <v>3000</v>
      </c>
      <c r="S65" s="51" t="s">
        <v>619</v>
      </c>
      <c r="T65" s="50" t="s">
        <v>2</v>
      </c>
      <c r="U65" s="51" t="s">
        <v>523</v>
      </c>
      <c r="V65" s="50" t="s">
        <v>378</v>
      </c>
      <c r="W65" s="50" t="s">
        <v>5</v>
      </c>
      <c r="X65" s="50" t="s">
        <v>5</v>
      </c>
      <c r="Y65" s="50" t="s">
        <v>5</v>
      </c>
      <c r="Z65" s="50" t="s">
        <v>609</v>
      </c>
      <c r="AA65" s="52">
        <v>15187736683</v>
      </c>
      <c r="AB65" s="50" t="s">
        <v>312</v>
      </c>
      <c r="AC65" s="50" t="s">
        <v>616</v>
      </c>
      <c r="AD65" s="50" t="s">
        <v>2</v>
      </c>
      <c r="AE65" s="84"/>
      <c r="AF65" s="87"/>
    </row>
    <row r="66" s="22" customFormat="1" ht="38.25" spans="1:32">
      <c r="A66" s="48">
        <v>60</v>
      </c>
      <c r="B66" s="49" t="s">
        <v>223</v>
      </c>
      <c r="C66" s="50" t="s">
        <v>598</v>
      </c>
      <c r="D66" s="50"/>
      <c r="E66" s="50" t="s">
        <v>45</v>
      </c>
      <c r="F66" s="54" t="s">
        <v>620</v>
      </c>
      <c r="G66" s="52" t="s">
        <v>306</v>
      </c>
      <c r="H66" s="50" t="s">
        <v>1</v>
      </c>
      <c r="I66" s="51" t="s">
        <v>621</v>
      </c>
      <c r="J66" s="74">
        <v>60</v>
      </c>
      <c r="K66" s="74">
        <v>60</v>
      </c>
      <c r="L66" s="74">
        <v>60</v>
      </c>
      <c r="M66" s="76"/>
      <c r="N66" s="50" t="s">
        <v>622</v>
      </c>
      <c r="O66" s="75">
        <v>200</v>
      </c>
      <c r="P66" s="75">
        <v>200</v>
      </c>
      <c r="Q66" s="75">
        <v>200</v>
      </c>
      <c r="R66" s="75">
        <v>200</v>
      </c>
      <c r="S66" s="51" t="s">
        <v>623</v>
      </c>
      <c r="T66" s="50" t="s">
        <v>2</v>
      </c>
      <c r="U66" s="51" t="s">
        <v>310</v>
      </c>
      <c r="V66" s="50" t="s">
        <v>378</v>
      </c>
      <c r="W66" s="50" t="s">
        <v>5</v>
      </c>
      <c r="X66" s="50" t="s">
        <v>5</v>
      </c>
      <c r="Y66" s="50" t="s">
        <v>5</v>
      </c>
      <c r="Z66" s="50" t="s">
        <v>624</v>
      </c>
      <c r="AA66" s="52"/>
      <c r="AB66" s="50" t="s">
        <v>625</v>
      </c>
      <c r="AC66" s="50" t="s">
        <v>616</v>
      </c>
      <c r="AD66" s="50" t="s">
        <v>2</v>
      </c>
      <c r="AE66" s="84"/>
      <c r="AF66" s="87"/>
    </row>
    <row r="67" s="22" customFormat="1" ht="38.25" spans="1:32">
      <c r="A67" s="48">
        <v>61</v>
      </c>
      <c r="B67" s="49" t="s">
        <v>223</v>
      </c>
      <c r="C67" s="50" t="s">
        <v>598</v>
      </c>
      <c r="D67" s="50"/>
      <c r="E67" s="50" t="s">
        <v>45</v>
      </c>
      <c r="F67" s="54" t="s">
        <v>626</v>
      </c>
      <c r="G67" s="52" t="s">
        <v>306</v>
      </c>
      <c r="H67" s="50" t="s">
        <v>1</v>
      </c>
      <c r="I67" s="51" t="s">
        <v>627</v>
      </c>
      <c r="J67" s="74">
        <v>35</v>
      </c>
      <c r="K67" s="74">
        <v>35</v>
      </c>
      <c r="L67" s="74">
        <v>35</v>
      </c>
      <c r="M67" s="76"/>
      <c r="N67" s="50" t="s">
        <v>622</v>
      </c>
      <c r="O67" s="75">
        <v>700</v>
      </c>
      <c r="P67" s="75">
        <v>700</v>
      </c>
      <c r="Q67" s="75">
        <v>700</v>
      </c>
      <c r="R67" s="75">
        <v>700</v>
      </c>
      <c r="S67" s="51" t="s">
        <v>623</v>
      </c>
      <c r="T67" s="50" t="s">
        <v>2</v>
      </c>
      <c r="U67" s="51" t="s">
        <v>310</v>
      </c>
      <c r="V67" s="50" t="s">
        <v>378</v>
      </c>
      <c r="W67" s="50" t="s">
        <v>5</v>
      </c>
      <c r="X67" s="50" t="s">
        <v>5</v>
      </c>
      <c r="Y67" s="50" t="s">
        <v>5</v>
      </c>
      <c r="Z67" s="50" t="s">
        <v>624</v>
      </c>
      <c r="AA67" s="52"/>
      <c r="AB67" s="50" t="s">
        <v>625</v>
      </c>
      <c r="AC67" s="50" t="s">
        <v>616</v>
      </c>
      <c r="AD67" s="50" t="s">
        <v>2</v>
      </c>
      <c r="AE67" s="84"/>
      <c r="AF67" s="87"/>
    </row>
    <row r="68" s="22" customFormat="1" ht="12.75" spans="1:32">
      <c r="A68" s="48">
        <v>62</v>
      </c>
      <c r="B68" s="49" t="s">
        <v>223</v>
      </c>
      <c r="C68" s="50" t="s">
        <v>598</v>
      </c>
      <c r="D68" s="50"/>
      <c r="E68" s="50" t="s">
        <v>43</v>
      </c>
      <c r="F68" s="54" t="s">
        <v>628</v>
      </c>
      <c r="G68" s="52" t="s">
        <v>306</v>
      </c>
      <c r="H68" s="50" t="s">
        <v>1</v>
      </c>
      <c r="I68" s="51" t="s">
        <v>629</v>
      </c>
      <c r="J68" s="74">
        <v>432</v>
      </c>
      <c r="K68" s="74">
        <v>432</v>
      </c>
      <c r="L68" s="74">
        <v>432</v>
      </c>
      <c r="M68" s="76"/>
      <c r="N68" s="50" t="s">
        <v>622</v>
      </c>
      <c r="O68" s="75">
        <v>600</v>
      </c>
      <c r="P68" s="75">
        <v>600</v>
      </c>
      <c r="Q68" s="75">
        <v>600</v>
      </c>
      <c r="R68" s="75">
        <v>600</v>
      </c>
      <c r="S68" s="51" t="s">
        <v>630</v>
      </c>
      <c r="T68" s="50" t="s">
        <v>2</v>
      </c>
      <c r="U68" s="51" t="s">
        <v>310</v>
      </c>
      <c r="V68" s="50" t="s">
        <v>378</v>
      </c>
      <c r="W68" s="50" t="s">
        <v>5</v>
      </c>
      <c r="X68" s="50" t="s">
        <v>5</v>
      </c>
      <c r="Y68" s="50" t="s">
        <v>5</v>
      </c>
      <c r="Z68" s="50" t="s">
        <v>609</v>
      </c>
      <c r="AA68" s="52">
        <v>15187736683</v>
      </c>
      <c r="AB68" s="50" t="s">
        <v>312</v>
      </c>
      <c r="AC68" s="50" t="s">
        <v>616</v>
      </c>
      <c r="AD68" s="50" t="s">
        <v>2</v>
      </c>
      <c r="AE68" s="84"/>
      <c r="AF68" s="87"/>
    </row>
    <row r="69" s="22" customFormat="1" ht="38.25" spans="1:32">
      <c r="A69" s="48">
        <v>63</v>
      </c>
      <c r="B69" s="49" t="s">
        <v>223</v>
      </c>
      <c r="C69" s="50" t="s">
        <v>598</v>
      </c>
      <c r="D69" s="50"/>
      <c r="E69" s="50" t="s">
        <v>42</v>
      </c>
      <c r="F69" s="54" t="s">
        <v>631</v>
      </c>
      <c r="G69" s="52" t="s">
        <v>306</v>
      </c>
      <c r="H69" s="50" t="s">
        <v>1</v>
      </c>
      <c r="I69" s="51" t="s">
        <v>632</v>
      </c>
      <c r="J69" s="74">
        <v>250</v>
      </c>
      <c r="K69" s="74">
        <v>250</v>
      </c>
      <c r="L69" s="74">
        <v>250</v>
      </c>
      <c r="M69" s="76"/>
      <c r="N69" s="50" t="s">
        <v>622</v>
      </c>
      <c r="O69" s="75">
        <v>1000</v>
      </c>
      <c r="P69" s="75">
        <v>1000</v>
      </c>
      <c r="Q69" s="75">
        <v>1000</v>
      </c>
      <c r="R69" s="75">
        <v>1000</v>
      </c>
      <c r="S69" s="51" t="s">
        <v>633</v>
      </c>
      <c r="T69" s="50" t="s">
        <v>2</v>
      </c>
      <c r="U69" s="51" t="s">
        <v>310</v>
      </c>
      <c r="V69" s="50" t="s">
        <v>378</v>
      </c>
      <c r="W69" s="50" t="s">
        <v>5</v>
      </c>
      <c r="X69" s="50" t="s">
        <v>5</v>
      </c>
      <c r="Y69" s="50" t="s">
        <v>5</v>
      </c>
      <c r="Z69" s="50" t="s">
        <v>624</v>
      </c>
      <c r="AA69" s="52"/>
      <c r="AB69" s="50" t="s">
        <v>625</v>
      </c>
      <c r="AC69" s="50" t="s">
        <v>616</v>
      </c>
      <c r="AD69" s="50" t="s">
        <v>2</v>
      </c>
      <c r="AE69" s="84"/>
      <c r="AF69" s="87"/>
    </row>
    <row r="70" s="22" customFormat="1" ht="25.5" spans="1:32">
      <c r="A70" s="48">
        <v>64</v>
      </c>
      <c r="B70" s="49" t="s">
        <v>223</v>
      </c>
      <c r="C70" s="50" t="s">
        <v>598</v>
      </c>
      <c r="D70" s="50"/>
      <c r="E70" s="50" t="s">
        <v>46</v>
      </c>
      <c r="F70" s="54" t="s">
        <v>634</v>
      </c>
      <c r="G70" s="52" t="s">
        <v>306</v>
      </c>
      <c r="H70" s="50" t="s">
        <v>1</v>
      </c>
      <c r="I70" s="51" t="s">
        <v>635</v>
      </c>
      <c r="J70" s="74">
        <v>50</v>
      </c>
      <c r="K70" s="74">
        <v>50</v>
      </c>
      <c r="L70" s="76">
        <v>50</v>
      </c>
      <c r="M70" s="76"/>
      <c r="N70" s="50" t="s">
        <v>622</v>
      </c>
      <c r="O70" s="75">
        <v>500</v>
      </c>
      <c r="P70" s="75">
        <v>500</v>
      </c>
      <c r="Q70" s="75">
        <v>500</v>
      </c>
      <c r="R70" s="75">
        <v>500</v>
      </c>
      <c r="S70" s="85" t="s">
        <v>636</v>
      </c>
      <c r="T70" s="50" t="s">
        <v>2</v>
      </c>
      <c r="U70" s="50" t="s">
        <v>318</v>
      </c>
      <c r="V70" s="50" t="s">
        <v>378</v>
      </c>
      <c r="W70" s="50" t="s">
        <v>5</v>
      </c>
      <c r="X70" s="50" t="s">
        <v>5</v>
      </c>
      <c r="Y70" s="50" t="s">
        <v>5</v>
      </c>
      <c r="Z70" s="50" t="s">
        <v>609</v>
      </c>
      <c r="AA70" s="52">
        <v>15187736683</v>
      </c>
      <c r="AB70" s="50" t="s">
        <v>312</v>
      </c>
      <c r="AC70" s="50" t="s">
        <v>616</v>
      </c>
      <c r="AD70" s="50" t="s">
        <v>2</v>
      </c>
      <c r="AE70" s="84"/>
      <c r="AF70" s="87"/>
    </row>
  </sheetData>
  <autoFilter ref="A6:AF70">
    <extLst/>
  </autoFilter>
  <mergeCells count="44">
    <mergeCell ref="A1:AE1"/>
    <mergeCell ref="E2:F2"/>
    <mergeCell ref="G2:H2"/>
    <mergeCell ref="I2:N2"/>
    <mergeCell ref="K3:M3"/>
    <mergeCell ref="O3:S3"/>
    <mergeCell ref="O4:P4"/>
    <mergeCell ref="Q4:R4"/>
    <mergeCell ref="A6:B6"/>
    <mergeCell ref="C62:D62"/>
    <mergeCell ref="C63:D63"/>
    <mergeCell ref="C64:D64"/>
    <mergeCell ref="C65:D65"/>
    <mergeCell ref="C66:D66"/>
    <mergeCell ref="C67:D67"/>
    <mergeCell ref="C68:D68"/>
    <mergeCell ref="C69:D69"/>
    <mergeCell ref="C70:D70"/>
    <mergeCell ref="A3:A5"/>
    <mergeCell ref="B3:B5"/>
    <mergeCell ref="E3:E5"/>
    <mergeCell ref="F3:F5"/>
    <mergeCell ref="G3:G5"/>
    <mergeCell ref="H3:H5"/>
    <mergeCell ref="I3:I5"/>
    <mergeCell ref="J3:J5"/>
    <mergeCell ref="K4:K5"/>
    <mergeCell ref="L4:L5"/>
    <mergeCell ref="M4:M5"/>
    <mergeCell ref="N3:N5"/>
    <mergeCell ref="S4:S5"/>
    <mergeCell ref="T3:T5"/>
    <mergeCell ref="U3:U5"/>
    <mergeCell ref="V3:V5"/>
    <mergeCell ref="W3:W5"/>
    <mergeCell ref="X3:X5"/>
    <mergeCell ref="Y3:Y5"/>
    <mergeCell ref="Z3:Z5"/>
    <mergeCell ref="AA3:AA5"/>
    <mergeCell ref="AB3:AB5"/>
    <mergeCell ref="AC3:AC5"/>
    <mergeCell ref="AD3:AD5"/>
    <mergeCell ref="AE3:AE5"/>
    <mergeCell ref="C3:D4"/>
  </mergeCells>
  <dataValidations count="1">
    <dataValidation type="list" allowBlank="1" showInputMessage="1" showErrorMessage="1" sqref="E7 E9 E17 E24 E35 E43 E38:E40">
      <formula1>#REF!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8"/>
  <dimension ref="A1:C79"/>
  <sheetViews>
    <sheetView topLeftCell="A70" workbookViewId="0">
      <selection activeCell="G29" sqref="G29"/>
    </sheetView>
  </sheetViews>
  <sheetFormatPr defaultColWidth="8.89166666666667" defaultRowHeight="13.5" outlineLevelCol="2"/>
  <cols>
    <col min="1" max="1" width="6.225" style="10" customWidth="1"/>
    <col min="2" max="2" width="76.5583333333333" style="11" customWidth="1"/>
    <col min="3" max="3" width="8.89166666666667" style="10"/>
    <col min="4" max="16384" width="8.89166666666667" style="12"/>
  </cols>
  <sheetData>
    <row r="1" ht="36" customHeight="1" spans="1:3">
      <c r="A1" s="13" t="s">
        <v>637</v>
      </c>
      <c r="B1" s="14"/>
      <c r="C1" s="13"/>
    </row>
    <row r="2" s="9" customFormat="1" ht="18" customHeight="1" spans="1:3">
      <c r="A2" s="15" t="s">
        <v>83</v>
      </c>
      <c r="B2" s="16" t="s">
        <v>277</v>
      </c>
      <c r="C2" s="15" t="s">
        <v>85</v>
      </c>
    </row>
    <row r="3" ht="33" customHeight="1" spans="1:3">
      <c r="A3" s="17">
        <v>1</v>
      </c>
      <c r="B3" s="18" t="s">
        <v>0</v>
      </c>
      <c r="C3" s="17"/>
    </row>
    <row r="4" ht="33" customHeight="1" spans="1:3">
      <c r="A4" s="17">
        <v>2</v>
      </c>
      <c r="B4" s="18" t="s">
        <v>3</v>
      </c>
      <c r="C4" s="17"/>
    </row>
    <row r="5" ht="33" customHeight="1" spans="1:3">
      <c r="A5" s="17">
        <v>3</v>
      </c>
      <c r="B5" s="18" t="s">
        <v>6</v>
      </c>
      <c r="C5" s="17"/>
    </row>
    <row r="6" ht="33" customHeight="1" spans="1:3">
      <c r="A6" s="17">
        <v>4</v>
      </c>
      <c r="B6" s="18" t="s">
        <v>7</v>
      </c>
      <c r="C6" s="17"/>
    </row>
    <row r="7" ht="33" customHeight="1" spans="1:3">
      <c r="A7" s="17">
        <v>5</v>
      </c>
      <c r="B7" s="18" t="s">
        <v>8</v>
      </c>
      <c r="C7" s="17"/>
    </row>
    <row r="8" ht="33" customHeight="1" spans="1:3">
      <c r="A8" s="17">
        <v>6</v>
      </c>
      <c r="B8" s="18" t="s">
        <v>9</v>
      </c>
      <c r="C8" s="17"/>
    </row>
    <row r="9" ht="33" customHeight="1" spans="1:3">
      <c r="A9" s="17">
        <v>7</v>
      </c>
      <c r="B9" s="18" t="s">
        <v>10</v>
      </c>
      <c r="C9" s="17"/>
    </row>
    <row r="10" ht="33" customHeight="1" spans="1:3">
      <c r="A10" s="17">
        <v>8</v>
      </c>
      <c r="B10" s="18" t="s">
        <v>11</v>
      </c>
      <c r="C10" s="17"/>
    </row>
    <row r="11" ht="33" customHeight="1" spans="1:3">
      <c r="A11" s="17">
        <v>9</v>
      </c>
      <c r="B11" s="18" t="s">
        <v>12</v>
      </c>
      <c r="C11" s="17"/>
    </row>
    <row r="12" ht="33" customHeight="1" spans="1:3">
      <c r="A12" s="17">
        <v>10</v>
      </c>
      <c r="B12" s="18" t="s">
        <v>13</v>
      </c>
      <c r="C12" s="17"/>
    </row>
    <row r="13" ht="33" customHeight="1" spans="1:3">
      <c r="A13" s="17">
        <v>11</v>
      </c>
      <c r="B13" s="18" t="s">
        <v>14</v>
      </c>
      <c r="C13" s="17"/>
    </row>
    <row r="14" ht="33" customHeight="1" spans="1:3">
      <c r="A14" s="17">
        <v>12</v>
      </c>
      <c r="B14" s="18" t="s">
        <v>15</v>
      </c>
      <c r="C14" s="17"/>
    </row>
    <row r="15" ht="33" customHeight="1" spans="1:3">
      <c r="A15" s="17">
        <v>13</v>
      </c>
      <c r="B15" s="18" t="s">
        <v>16</v>
      </c>
      <c r="C15" s="17"/>
    </row>
    <row r="16" ht="33" customHeight="1" spans="1:3">
      <c r="A16" s="17">
        <v>14</v>
      </c>
      <c r="B16" s="18" t="s">
        <v>17</v>
      </c>
      <c r="C16" s="17"/>
    </row>
    <row r="17" ht="33" customHeight="1" spans="1:3">
      <c r="A17" s="17">
        <v>15</v>
      </c>
      <c r="B17" s="18" t="s">
        <v>18</v>
      </c>
      <c r="C17" s="17"/>
    </row>
    <row r="18" ht="33" customHeight="1" spans="1:3">
      <c r="A18" s="17">
        <v>16</v>
      </c>
      <c r="B18" s="18" t="s">
        <v>19</v>
      </c>
      <c r="C18" s="17"/>
    </row>
    <row r="19" ht="33" customHeight="1" spans="1:3">
      <c r="A19" s="17">
        <v>17</v>
      </c>
      <c r="B19" s="18" t="s">
        <v>20</v>
      </c>
      <c r="C19" s="17"/>
    </row>
    <row r="20" ht="33" customHeight="1" spans="1:3">
      <c r="A20" s="17">
        <v>18</v>
      </c>
      <c r="B20" s="18" t="s">
        <v>21</v>
      </c>
      <c r="C20" s="17"/>
    </row>
    <row r="21" ht="33" customHeight="1" spans="1:3">
      <c r="A21" s="17">
        <v>19</v>
      </c>
      <c r="B21" s="18" t="s">
        <v>22</v>
      </c>
      <c r="C21" s="17"/>
    </row>
    <row r="22" ht="33" customHeight="1" spans="1:3">
      <c r="A22" s="17">
        <v>20</v>
      </c>
      <c r="B22" s="18" t="s">
        <v>23</v>
      </c>
      <c r="C22" s="17"/>
    </row>
    <row r="23" ht="33" customHeight="1" spans="1:3">
      <c r="A23" s="17">
        <v>21</v>
      </c>
      <c r="B23" s="18" t="s">
        <v>24</v>
      </c>
      <c r="C23" s="17"/>
    </row>
    <row r="24" ht="33" customHeight="1" spans="1:3">
      <c r="A24" s="17">
        <v>22</v>
      </c>
      <c r="B24" s="18" t="s">
        <v>25</v>
      </c>
      <c r="C24" s="17"/>
    </row>
    <row r="25" ht="33" customHeight="1" spans="1:3">
      <c r="A25" s="17">
        <v>23</v>
      </c>
      <c r="B25" s="18" t="s">
        <v>26</v>
      </c>
      <c r="C25" s="17"/>
    </row>
    <row r="26" ht="33" customHeight="1" spans="1:3">
      <c r="A26" s="17">
        <v>24</v>
      </c>
      <c r="B26" s="18" t="s">
        <v>27</v>
      </c>
      <c r="C26" s="17"/>
    </row>
    <row r="27" ht="33" customHeight="1" spans="1:3">
      <c r="A27" s="17">
        <v>25</v>
      </c>
      <c r="B27" s="18" t="s">
        <v>28</v>
      </c>
      <c r="C27" s="17"/>
    </row>
    <row r="28" ht="33" customHeight="1" spans="1:3">
      <c r="A28" s="17">
        <v>26</v>
      </c>
      <c r="B28" s="18" t="s">
        <v>29</v>
      </c>
      <c r="C28" s="17"/>
    </row>
    <row r="29" ht="33" customHeight="1" spans="1:3">
      <c r="A29" s="17">
        <v>27</v>
      </c>
      <c r="B29" s="18" t="s">
        <v>30</v>
      </c>
      <c r="C29" s="17"/>
    </row>
    <row r="30" ht="33" customHeight="1" spans="1:3">
      <c r="A30" s="17">
        <v>28</v>
      </c>
      <c r="B30" s="18" t="s">
        <v>31</v>
      </c>
      <c r="C30" s="17"/>
    </row>
    <row r="31" ht="33" customHeight="1" spans="1:3">
      <c r="A31" s="17">
        <v>29</v>
      </c>
      <c r="B31" s="18" t="s">
        <v>32</v>
      </c>
      <c r="C31" s="17"/>
    </row>
    <row r="32" ht="33" customHeight="1" spans="1:3">
      <c r="A32" s="17">
        <v>30</v>
      </c>
      <c r="B32" s="18" t="s">
        <v>33</v>
      </c>
      <c r="C32" s="17"/>
    </row>
    <row r="33" ht="33" customHeight="1" spans="1:3">
      <c r="A33" s="17">
        <v>31</v>
      </c>
      <c r="B33" s="18" t="s">
        <v>34</v>
      </c>
      <c r="C33" s="17"/>
    </row>
    <row r="34" ht="33" customHeight="1" spans="1:3">
      <c r="A34" s="17">
        <v>32</v>
      </c>
      <c r="B34" s="18" t="s">
        <v>35</v>
      </c>
      <c r="C34" s="17"/>
    </row>
    <row r="35" ht="33" customHeight="1" spans="1:3">
      <c r="A35" s="17">
        <v>33</v>
      </c>
      <c r="B35" s="18" t="s">
        <v>36</v>
      </c>
      <c r="C35" s="17"/>
    </row>
    <row r="36" ht="33" customHeight="1" spans="1:3">
      <c r="A36" s="17">
        <v>34</v>
      </c>
      <c r="B36" s="18" t="s">
        <v>37</v>
      </c>
      <c r="C36" s="17"/>
    </row>
    <row r="37" ht="33" customHeight="1" spans="1:3">
      <c r="A37" s="17">
        <v>35</v>
      </c>
      <c r="B37" s="18" t="s">
        <v>38</v>
      </c>
      <c r="C37" s="17"/>
    </row>
    <row r="38" ht="33" customHeight="1" spans="1:3">
      <c r="A38" s="17">
        <v>36</v>
      </c>
      <c r="B38" s="18" t="s">
        <v>39</v>
      </c>
      <c r="C38" s="17"/>
    </row>
    <row r="39" ht="33" customHeight="1" spans="1:3">
      <c r="A39" s="17">
        <v>37</v>
      </c>
      <c r="B39" s="18" t="s">
        <v>40</v>
      </c>
      <c r="C39" s="17"/>
    </row>
    <row r="40" ht="33" customHeight="1" spans="1:3">
      <c r="A40" s="17">
        <v>38</v>
      </c>
      <c r="B40" s="18" t="s">
        <v>41</v>
      </c>
      <c r="C40" s="17"/>
    </row>
    <row r="41" ht="33" customHeight="1" spans="1:3">
      <c r="A41" s="17">
        <v>39</v>
      </c>
      <c r="B41" s="18" t="s">
        <v>42</v>
      </c>
      <c r="C41" s="17"/>
    </row>
    <row r="42" ht="33" customHeight="1" spans="1:3">
      <c r="A42" s="17">
        <v>40</v>
      </c>
      <c r="B42" s="18" t="s">
        <v>43</v>
      </c>
      <c r="C42" s="17"/>
    </row>
    <row r="43" ht="33" customHeight="1" spans="1:3">
      <c r="A43" s="17">
        <v>41</v>
      </c>
      <c r="B43" s="18" t="s">
        <v>44</v>
      </c>
      <c r="C43" s="17"/>
    </row>
    <row r="44" ht="33" customHeight="1" spans="1:3">
      <c r="A44" s="17">
        <v>42</v>
      </c>
      <c r="B44" s="18" t="s">
        <v>45</v>
      </c>
      <c r="C44" s="17"/>
    </row>
    <row r="45" ht="33" customHeight="1" spans="1:3">
      <c r="A45" s="17">
        <v>43</v>
      </c>
      <c r="B45" s="18" t="s">
        <v>46</v>
      </c>
      <c r="C45" s="17"/>
    </row>
    <row r="46" ht="33" customHeight="1" spans="1:3">
      <c r="A46" s="17">
        <v>44</v>
      </c>
      <c r="B46" s="18" t="s">
        <v>47</v>
      </c>
      <c r="C46" s="17"/>
    </row>
    <row r="47" ht="33" customHeight="1" spans="1:3">
      <c r="A47" s="17">
        <v>45</v>
      </c>
      <c r="B47" s="18" t="s">
        <v>48</v>
      </c>
      <c r="C47" s="17"/>
    </row>
    <row r="48" ht="33" customHeight="1" spans="1:3">
      <c r="A48" s="17">
        <v>46</v>
      </c>
      <c r="B48" s="18" t="s">
        <v>49</v>
      </c>
      <c r="C48" s="17"/>
    </row>
    <row r="49" ht="33" customHeight="1" spans="1:3">
      <c r="A49" s="17">
        <v>47</v>
      </c>
      <c r="B49" s="18" t="s">
        <v>50</v>
      </c>
      <c r="C49" s="17"/>
    </row>
    <row r="50" ht="33" customHeight="1" spans="1:3">
      <c r="A50" s="17">
        <v>48</v>
      </c>
      <c r="B50" s="18" t="s">
        <v>51</v>
      </c>
      <c r="C50" s="17"/>
    </row>
    <row r="51" ht="33" customHeight="1" spans="1:3">
      <c r="A51" s="17">
        <v>49</v>
      </c>
      <c r="B51" s="18" t="s">
        <v>52</v>
      </c>
      <c r="C51" s="17"/>
    </row>
    <row r="52" ht="33" customHeight="1" spans="1:3">
      <c r="A52" s="17">
        <v>50</v>
      </c>
      <c r="B52" s="18" t="s">
        <v>53</v>
      </c>
      <c r="C52" s="17"/>
    </row>
    <row r="53" ht="33" customHeight="1" spans="1:3">
      <c r="A53" s="17">
        <v>51</v>
      </c>
      <c r="B53" s="18" t="s">
        <v>54</v>
      </c>
      <c r="C53" s="17"/>
    </row>
    <row r="54" ht="33" customHeight="1" spans="1:3">
      <c r="A54" s="17">
        <v>52</v>
      </c>
      <c r="B54" s="18" t="s">
        <v>55</v>
      </c>
      <c r="C54" s="17"/>
    </row>
    <row r="55" ht="33" customHeight="1" spans="1:3">
      <c r="A55" s="17">
        <v>53</v>
      </c>
      <c r="B55" s="18" t="s">
        <v>56</v>
      </c>
      <c r="C55" s="17"/>
    </row>
    <row r="56" ht="33" customHeight="1" spans="1:3">
      <c r="A56" s="17">
        <v>54</v>
      </c>
      <c r="B56" s="18" t="s">
        <v>57</v>
      </c>
      <c r="C56" s="17"/>
    </row>
    <row r="57" ht="33" customHeight="1" spans="1:3">
      <c r="A57" s="17">
        <v>55</v>
      </c>
      <c r="B57" s="18" t="s">
        <v>58</v>
      </c>
      <c r="C57" s="17"/>
    </row>
    <row r="58" ht="33" customHeight="1" spans="1:3">
      <c r="A58" s="17">
        <v>56</v>
      </c>
      <c r="B58" s="18" t="s">
        <v>59</v>
      </c>
      <c r="C58" s="17"/>
    </row>
    <row r="59" ht="33" customHeight="1" spans="1:3">
      <c r="A59" s="17">
        <v>57</v>
      </c>
      <c r="B59" s="18" t="s">
        <v>60</v>
      </c>
      <c r="C59" s="17"/>
    </row>
    <row r="60" ht="33" customHeight="1" spans="1:3">
      <c r="A60" s="17">
        <v>58</v>
      </c>
      <c r="B60" s="18" t="s">
        <v>61</v>
      </c>
      <c r="C60" s="17"/>
    </row>
    <row r="61" ht="33" customHeight="1" spans="1:3">
      <c r="A61" s="17">
        <v>59</v>
      </c>
      <c r="B61" s="18" t="s">
        <v>62</v>
      </c>
      <c r="C61" s="17"/>
    </row>
    <row r="62" ht="33" customHeight="1" spans="1:3">
      <c r="A62" s="17">
        <v>60</v>
      </c>
      <c r="B62" s="18" t="s">
        <v>63</v>
      </c>
      <c r="C62" s="17"/>
    </row>
    <row r="63" ht="33" customHeight="1" spans="1:3">
      <c r="A63" s="17">
        <v>61</v>
      </c>
      <c r="B63" s="18" t="s">
        <v>64</v>
      </c>
      <c r="C63" s="17"/>
    </row>
    <row r="64" ht="33" customHeight="1" spans="1:3">
      <c r="A64" s="17">
        <v>62</v>
      </c>
      <c r="B64" s="18" t="s">
        <v>65</v>
      </c>
      <c r="C64" s="17"/>
    </row>
    <row r="65" ht="33" customHeight="1" spans="1:3">
      <c r="A65" s="17">
        <v>63</v>
      </c>
      <c r="B65" s="18" t="s">
        <v>66</v>
      </c>
      <c r="C65" s="17"/>
    </row>
    <row r="66" ht="33" customHeight="1" spans="1:3">
      <c r="A66" s="17">
        <v>64</v>
      </c>
      <c r="B66" s="18" t="s">
        <v>67</v>
      </c>
      <c r="C66" s="17"/>
    </row>
    <row r="67" ht="33" customHeight="1" spans="1:3">
      <c r="A67" s="17">
        <v>65</v>
      </c>
      <c r="B67" s="18" t="s">
        <v>68</v>
      </c>
      <c r="C67" s="17"/>
    </row>
    <row r="68" ht="33" customHeight="1" spans="1:3">
      <c r="A68" s="17">
        <v>66</v>
      </c>
      <c r="B68" s="18" t="s">
        <v>69</v>
      </c>
      <c r="C68" s="17"/>
    </row>
    <row r="69" ht="33" customHeight="1" spans="1:3">
      <c r="A69" s="17">
        <v>67</v>
      </c>
      <c r="B69" s="18" t="s">
        <v>70</v>
      </c>
      <c r="C69" s="17"/>
    </row>
    <row r="70" ht="33" customHeight="1" spans="1:3">
      <c r="A70" s="17">
        <v>68</v>
      </c>
      <c r="B70" s="18" t="s">
        <v>71</v>
      </c>
      <c r="C70" s="17"/>
    </row>
    <row r="71" ht="33" customHeight="1" spans="1:3">
      <c r="A71" s="17">
        <v>69</v>
      </c>
      <c r="B71" s="18" t="s">
        <v>72</v>
      </c>
      <c r="C71" s="17"/>
    </row>
    <row r="72" ht="33" customHeight="1" spans="1:3">
      <c r="A72" s="17">
        <v>70</v>
      </c>
      <c r="B72" s="18" t="s">
        <v>73</v>
      </c>
      <c r="C72" s="17"/>
    </row>
    <row r="73" ht="33" customHeight="1" spans="1:3">
      <c r="A73" s="17">
        <v>71</v>
      </c>
      <c r="B73" s="18" t="s">
        <v>74</v>
      </c>
      <c r="C73" s="17"/>
    </row>
    <row r="74" ht="33" customHeight="1" spans="1:3">
      <c r="A74" s="17">
        <v>72</v>
      </c>
      <c r="B74" s="18" t="s">
        <v>75</v>
      </c>
      <c r="C74" s="17"/>
    </row>
    <row r="75" ht="33" customHeight="1" spans="1:3">
      <c r="A75" s="17">
        <v>73</v>
      </c>
      <c r="B75" s="18" t="s">
        <v>76</v>
      </c>
      <c r="C75" s="17"/>
    </row>
    <row r="76" ht="33" customHeight="1" spans="1:3">
      <c r="A76" s="17">
        <v>74</v>
      </c>
      <c r="B76" s="18" t="s">
        <v>77</v>
      </c>
      <c r="C76" s="17"/>
    </row>
    <row r="77" ht="33" customHeight="1" spans="1:3">
      <c r="A77" s="17">
        <v>75</v>
      </c>
      <c r="B77" s="18" t="s">
        <v>78</v>
      </c>
      <c r="C77" s="17"/>
    </row>
    <row r="78" ht="33" customHeight="1" spans="1:3">
      <c r="A78" s="17">
        <v>76</v>
      </c>
      <c r="B78" s="18" t="s">
        <v>79</v>
      </c>
      <c r="C78" s="17"/>
    </row>
    <row r="79" ht="33" customHeight="1" spans="1:3">
      <c r="A79" s="17">
        <v>77</v>
      </c>
      <c r="B79" s="18" t="s">
        <v>80</v>
      </c>
      <c r="C79" s="17"/>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11</vt:i4>
      </vt:variant>
    </vt:vector>
  </HeadingPairs>
  <TitlesOfParts>
    <vt:vector size="11" baseType="lpstr">
      <vt:lpstr>数据源（勿删）</vt:lpstr>
      <vt:lpstr>清单</vt:lpstr>
      <vt:lpstr>流程图</vt:lpstr>
      <vt:lpstr>村（社区）基本情况表</vt:lpstr>
      <vt:lpstr>汇总表</vt:lpstr>
      <vt:lpstr>Sheet2</vt:lpstr>
      <vt:lpstr>绩效目标申报表</vt:lpstr>
      <vt:lpstr>拟入库项目公示表</vt:lpstr>
      <vt:lpstr>项目类型汇总</vt:lpstr>
      <vt:lpstr>联农带农方式</vt:lpstr>
      <vt:lpstr>利益联结方式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FFFFFFFFFFFFFFF</cp:lastModifiedBy>
  <dcterms:created xsi:type="dcterms:W3CDTF">2023-05-18T12:06:00Z</dcterms:created>
  <dcterms:modified xsi:type="dcterms:W3CDTF">2025-11-23T06:48:18Z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136A0CF35E814E80A42C36EC750C9564</vt:lpwstr>
  </property>
  <property fmtid="{D5CDD505-2E9C-101B-9397-08002B2CF9AE}" pid="3" name="KSOProductBuildVer">
    <vt:lpwstr>2052-11.8.2.12309</vt:lpwstr>
  </property>
</Properties>
</file>