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2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6">部门基本支出预算表04!$1:$9</definedName>
    <definedName name="_xlnm.Print_Titles" localSheetId="8">'部门项目支出绩效目标表05-2'!$1:$7</definedName>
  </definedNames>
  <calcPr calcId="144525"/>
</workbook>
</file>

<file path=xl/sharedStrings.xml><?xml version="1.0" encoding="utf-8"?>
<sst xmlns="http://schemas.openxmlformats.org/spreadsheetml/2006/main" count="1871" uniqueCount="543">
  <si>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</si>
  <si>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</si>
  <si>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</si>
  <si>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</si>
  <si>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</si>
  <si>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</si>
  <si>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</si>
  <si>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</si>
  <si>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</si>
  <si>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</si>
  <si>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</si>
  <si>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</si>
  <si>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</si>
  <si>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</si>
  <si>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</si>
  <si>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</si>
  <si>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</si>
  <si>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</si>
  <si>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</si>
  <si>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</si>
  <si>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</si>
  <si>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</si>
  <si>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</si>
  <si>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</si>
  <si>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</si>
  <si>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</si>
  <si>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</si>
  <si>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</si>
  <si>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</si>
  <si>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</si>
  <si>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</si>
  <si>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</si>
  <si>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</si>
  <si>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</si>
  <si>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</si>
  <si>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</si>
  <si>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</si>
  <si>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</si>
  <si>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</si>
  <si>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</si>
  <si>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</si>
  <si>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</si>
  <si>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</si>
  <si>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</si>
  <si>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</si>
  <si>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</si>
  <si>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</si>
  <si>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</si>
  <si>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</si>
  <si>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</si>
  <si>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</si>
  <si>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</si>
  <si>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</si>
  <si>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</si>
  <si>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</si>
  <si>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105001</t>
  </si>
  <si>
    <t>峨山彝族自治县教育体育局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</si>
  <si>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</si>
  <si>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</si>
  <si>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</si>
  <si>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</si>
  <si>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</si>
  <si>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</si>
  <si>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</si>
  <si>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</si>
  <si>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</si>
  <si>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</si>
  <si>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</si>
  <si>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</si>
  <si>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</si>
  <si>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</si>
  <si>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</si>
  <si>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</si>
  <si>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</si>
  <si>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</si>
  <si>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</si>
  <si>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</si>
  <si>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</si>
  <si>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</si>
  <si>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</si>
  <si>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</si>
  <si>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</si>
  <si>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</si>
  <si>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</si>
  <si>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</si>
  <si>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</si>
  <si>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</si>
  <si>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</si>
  <si>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</si>
  <si>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</si>
  <si>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</si>
  <si>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</si>
  <si>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</si>
  <si>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</si>
  <si>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</si>
  <si>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</si>
  <si>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</si>
  <si>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20509</t>
  </si>
  <si>
    <t>教育费附加安排的支出</t>
  </si>
  <si>
    <t>2050999</t>
  </si>
  <si>
    <t>其他教育费附加安排的支出</t>
  </si>
  <si>
    <t>20599</t>
  </si>
  <si>
    <t>其他教育支出</t>
  </si>
  <si>
    <t>2059999</t>
  </si>
  <si>
    <t>207</t>
  </si>
  <si>
    <t>文化旅游体育与传媒支出</t>
  </si>
  <si>
    <t>20703</t>
  </si>
  <si>
    <t>体育</t>
  </si>
  <si>
    <t>2070301</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</si>
  <si>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</si>
  <si>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</si>
  <si>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</si>
  <si>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</si>
  <si>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</si>
  <si>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</si>
  <si>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</si>
  <si>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</si>
  <si>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</si>
  <si>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</si>
  <si>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</si>
  <si>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</si>
  <si>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</si>
  <si>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</si>
  <si>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</si>
  <si>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</si>
  <si>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</si>
  <si>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</si>
  <si>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</si>
  <si>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</si>
  <si>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</si>
  <si>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</si>
  <si>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</si>
  <si>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</si>
  <si>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</si>
  <si>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</si>
  <si>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</si>
  <si>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</si>
  <si>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</si>
  <si>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</si>
  <si>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</si>
  <si>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</si>
  <si>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</si>
  <si>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</si>
  <si>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</si>
  <si>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</si>
  <si>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</si>
  <si>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</si>
  <si>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</si>
  <si>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</si>
  <si>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</si>
  <si>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</si>
  <si>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</si>
  <si>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</si>
  <si>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</si>
  <si>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</si>
  <si>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</si>
  <si>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</si>
  <si>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</si>
  <si>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</si>
  <si>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</si>
  <si>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</si>
  <si>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</si>
  <si>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</si>
  <si>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</si>
  <si>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</si>
  <si>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</si>
  <si>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</si>
  <si>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</si>
  <si>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</si>
  <si>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</si>
  <si>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</si>
  <si>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</si>
  <si>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</si>
  <si>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</si>
  <si>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</si>
  <si>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</si>
  <si>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</si>
  <si>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</si>
  <si>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</si>
  <si>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</si>
  <si>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</si>
  <si>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</si>
  <si>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</si>
  <si>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530426210000000015476</t>
  </si>
  <si>
    <t>一般公用经费</t>
  </si>
  <si>
    <t>30205</t>
  </si>
  <si>
    <t>水费</t>
  </si>
  <si>
    <t>30239</t>
  </si>
  <si>
    <t>其他交通费用</t>
  </si>
  <si>
    <t>30201</t>
  </si>
  <si>
    <t>办公费</t>
  </si>
  <si>
    <t>30207</t>
  </si>
  <si>
    <t>邮电费</t>
  </si>
  <si>
    <t>30211</t>
  </si>
  <si>
    <t>差旅费</t>
  </si>
  <si>
    <t>30226</t>
  </si>
  <si>
    <t>劳务费</t>
  </si>
  <si>
    <t>30206</t>
  </si>
  <si>
    <t>电费</t>
  </si>
  <si>
    <t>30299</t>
  </si>
  <si>
    <t>其他商品和服务支出</t>
  </si>
  <si>
    <t>530426210000000016286</t>
  </si>
  <si>
    <t>行政人员支出工资</t>
  </si>
  <si>
    <t>30101</t>
  </si>
  <si>
    <t>基本工资</t>
  </si>
  <si>
    <t>30102</t>
  </si>
  <si>
    <t>津贴补贴</t>
  </si>
  <si>
    <t>30103</t>
  </si>
  <si>
    <t>奖金</t>
  </si>
  <si>
    <t>530426210000000016287</t>
  </si>
  <si>
    <t>事业人员支出工资</t>
  </si>
  <si>
    <t>30107</t>
  </si>
  <si>
    <t>绩效工资</t>
  </si>
  <si>
    <t>530426210000000016288</t>
  </si>
  <si>
    <t>社会保障缴费</t>
  </si>
  <si>
    <t>30112</t>
  </si>
  <si>
    <t>其他社会保障缴费</t>
  </si>
  <si>
    <t>30108</t>
  </si>
  <si>
    <t>机关事业单位基本养老保险缴费</t>
  </si>
  <si>
    <t>30110</t>
  </si>
  <si>
    <t>职工基本医疗保险缴费</t>
  </si>
  <si>
    <t>530426210000000016289</t>
  </si>
  <si>
    <t>30113</t>
  </si>
  <si>
    <t>530426210000000016290</t>
  </si>
  <si>
    <t>对个人和家庭的补助</t>
  </si>
  <si>
    <t>30305</t>
  </si>
  <si>
    <t>生活补助</t>
  </si>
  <si>
    <t>530426210000000016292</t>
  </si>
  <si>
    <t>公车购置及运维费</t>
  </si>
  <si>
    <t>30231</t>
  </si>
  <si>
    <t>公务用车运行维护费</t>
  </si>
  <si>
    <t>530426210000000016293</t>
  </si>
  <si>
    <t>行政人员公务交通补贴</t>
  </si>
  <si>
    <t>530426210000000016294</t>
  </si>
  <si>
    <t>工会经费</t>
  </si>
  <si>
    <t>30228</t>
  </si>
  <si>
    <t>530426231100001477467</t>
  </si>
  <si>
    <t>福利费</t>
  </si>
  <si>
    <t>30229</t>
  </si>
  <si>
    <t>530426231100001477488</t>
  </si>
  <si>
    <t>奖励性绩效工资</t>
  </si>
  <si>
    <t>530426231100001477489</t>
  </si>
  <si>
    <t>残疾人就业保障金</t>
  </si>
  <si>
    <t>530426231100001477492</t>
  </si>
  <si>
    <t>综合效能考核奖</t>
  </si>
  <si>
    <t>530426231100001489777</t>
  </si>
  <si>
    <t>退休人员统筹外养老金</t>
  </si>
  <si>
    <t>30302</t>
  </si>
  <si>
    <t>退休费</t>
  </si>
  <si>
    <t>530426241100002218596</t>
  </si>
  <si>
    <t>工作业务经费专项资金</t>
  </si>
  <si>
    <t>530426241100002268816</t>
  </si>
  <si>
    <t>编外人员工资</t>
  </si>
  <si>
    <t>30199</t>
  </si>
  <si>
    <t>其他工资福利支出</t>
  </si>
  <si>
    <t>530426241100003089875</t>
  </si>
  <si>
    <t>峨山县青少年学生校外活动中心专项资金</t>
  </si>
  <si>
    <t>预算05-1表</t>
  </si>
  <si>
    <t>2025年部门项目支出预算表</t>
  </si>
  <si>
    <t>项目分类</t>
  </si>
  <si>
    <t>项目单位</t>
  </si>
  <si>
    <t>经济科目编码</t>
  </si>
  <si>
    <t>本年拨款</t>
  </si>
  <si>
    <t>其中：本次下达</t>
  </si>
  <si>
    <t>（非税）初高中学业水平考试考务费专项经费</t>
  </si>
  <si>
    <t>313 事业发展类</t>
  </si>
  <si>
    <t>530426210000000018436</t>
  </si>
  <si>
    <t>峨山县基础教育学校校长差别化职级奖励资金</t>
  </si>
  <si>
    <t>311 专项业务类</t>
  </si>
  <si>
    <t>530426221100001148266</t>
  </si>
  <si>
    <t>30309</t>
  </si>
  <si>
    <t>奖励金</t>
  </si>
  <si>
    <t>峨山县幼儿园建设项目经费</t>
  </si>
  <si>
    <t>312 民生类</t>
  </si>
  <si>
    <t>530426231100001469892</t>
  </si>
  <si>
    <t>30227</t>
  </si>
  <si>
    <t>委托业务费</t>
  </si>
  <si>
    <t>峨山县中小学教育教学质量奖励项目资金</t>
  </si>
  <si>
    <t>530426251100003578797</t>
  </si>
  <si>
    <t>机关事业单位人员死亡遗属生活困难补助资金</t>
  </si>
  <si>
    <t>530426231100001160153</t>
  </si>
  <si>
    <t>30304</t>
  </si>
  <si>
    <t>抚恤金</t>
  </si>
  <si>
    <t>生源地助学贷款风险补偿专项资金</t>
  </si>
  <si>
    <t>530426210000000017984</t>
  </si>
  <si>
    <t>30308</t>
  </si>
  <si>
    <t>助学金</t>
  </si>
  <si>
    <t>学前教育家庭经济困难幼儿补助资金</t>
  </si>
  <si>
    <t>530426210000000013961</t>
  </si>
  <si>
    <t>学前教育生均公用经费</t>
  </si>
  <si>
    <t>530426210000000013945</t>
  </si>
  <si>
    <t>支付初中理化生实验器材设备购置专项资金</t>
  </si>
  <si>
    <t>530426251100003634333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</si>
  <si>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</si>
  <si>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</si>
  <si>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</si>
  <si>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</si>
  <si>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</si>
  <si>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</si>
  <si>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</si>
  <si>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</si>
  <si>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</si>
  <si>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</si>
  <si>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</si>
  <si>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</si>
  <si>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1.项目实施覆盖峨山县双江、小街、岔河、甸中、大龙潭、富良棚、塔甸、化念八个乡镇，受益对象为双双幼儿园、塔甸亚尼幼儿园、小街金太阳幼儿园、化念睿幼儿园、宝泉幼儿园、实验幼儿园、博雅艺术幼儿、文明社区幼儿园等12所普惠性民办幼儿园在园接受学前教育的家庭经济困难的儿童。
2.坚持学前教育的公平性、公益性和普惠性，保障人民享有接受良好教育的机会。加大学前教育各级财政的投入，建立学前教育资助制度，对家庭经济困难儿童、孤儿和残疾儿童入园给予资助，使应资助的入园儿童基本得到资助。
3.2025年补助人数约900人（包含2024年未实施的511人），补助标准300元/生/年，上级资金261900元，本级资金8100元。2025年秋季学期实施。
</t>
  </si>
  <si>
    <t>产出指标</t>
  </si>
  <si>
    <t>数量指标</t>
  </si>
  <si>
    <t>补助人数</t>
  </si>
  <si>
    <t>&gt;=</t>
  </si>
  <si>
    <t>900</t>
  </si>
  <si>
    <t>人</t>
  </si>
  <si>
    <t>定量指标</t>
  </si>
  <si>
    <t>反映补助人数</t>
  </si>
  <si>
    <t>质量指标</t>
  </si>
  <si>
    <t>资助人数占在园幼儿比例</t>
  </si>
  <si>
    <t>30</t>
  </si>
  <si>
    <t>%</t>
  </si>
  <si>
    <t>反映资助人数占在园幼儿比例</t>
  </si>
  <si>
    <t>建档立卡贫困幼儿资助比例</t>
  </si>
  <si>
    <t>=</t>
  </si>
  <si>
    <t>100</t>
  </si>
  <si>
    <t>反映建档立卡贫困幼儿资助比例</t>
  </si>
  <si>
    <t>时效指标</t>
  </si>
  <si>
    <t>　 资助资金当年到位率</t>
  </si>
  <si>
    <t>反映资助资金当年到位率</t>
  </si>
  <si>
    <t>效益指标</t>
  </si>
  <si>
    <t>社会效益</t>
  </si>
  <si>
    <t>在园幼儿家长对政策的知晓度</t>
  </si>
  <si>
    <t>95</t>
  </si>
  <si>
    <t>反映在园幼儿家长对政策的知晓度</t>
  </si>
  <si>
    <t>减轻家庭经济困难幼儿家庭经济负担</t>
  </si>
  <si>
    <t>适当减轻</t>
  </si>
  <si>
    <t>定性指标</t>
  </si>
  <si>
    <t>反应减轻家庭经济困难幼儿家庭经济负担</t>
  </si>
  <si>
    <t>满意度指标</t>
  </si>
  <si>
    <t>服务对象满意度</t>
  </si>
  <si>
    <t>受助幼儿满意度</t>
  </si>
  <si>
    <t>90</t>
  </si>
  <si>
    <t>反映受助幼儿满意度</t>
  </si>
  <si>
    <t>受助幼儿家长满意度</t>
  </si>
  <si>
    <t>反映受助幼儿家长满意度</t>
  </si>
  <si>
    <t xml:space="preserve">1.根据不同岗位和学校规模的大小，以学校发展目标管理考核结果和管理成果为主要依据，对学校管理岗位实施年度绩效增量考核奖励。每年统筹安排资金用于激励全县中小学、幼儿园教育教学质量提升。
2.设置普通高中高考奖、职业高级中学高考奖、初中学业水平考试奖、小学教学质量监测优秀奖、峨山县幼儿园办园质量奖、教育教学管理综合奖，根据一本上线人数及本科率、“职教高考”综合上线率及本科上线率、全县初中学业水平考试全科平均分、学年末小学教学质量监测成绩、学年末目标管理考核、全县中小学教学成绩核增奖励进一步推动全县中小学教师的工作积极性、提升教师素质。
</t>
  </si>
  <si>
    <t>设置教学质量奖励</t>
  </si>
  <si>
    <t>项</t>
  </si>
  <si>
    <t>反映设置教学质量奖励数量</t>
  </si>
  <si>
    <t>奖励发放合标率</t>
  </si>
  <si>
    <t>反映奖励发放按标准执行</t>
  </si>
  <si>
    <t>资金到位后及时支付率</t>
  </si>
  <si>
    <t>反映资金到位后及时支付</t>
  </si>
  <si>
    <t>提高教师教学积极性</t>
  </si>
  <si>
    <t>提高</t>
  </si>
  <si>
    <t>反映提高教师教学积极性</t>
  </si>
  <si>
    <t>促进峨山县教育优质发展</t>
  </si>
  <si>
    <t>促进</t>
  </si>
  <si>
    <t>反映促进峨山县教育优质发展</t>
  </si>
  <si>
    <t>教师满意度</t>
  </si>
  <si>
    <t>反映教师满意度</t>
  </si>
  <si>
    <t>1.2025年该项目主要覆盖蓝天幼儿园、双双幼儿园、小街金太阳幼儿园、峨山睿智幼儿园、宝泉幼儿园、实验幼儿园、博雅艺术幼儿、化念睿思幼儿园8所幼儿园，人数约701人，补助标准100元/生·年。
2.公用经费支出规范化，除了维持学校日常运转，保障教师培训费由学校按照不低于年度公用经费总额的10%安排，用于教师参加培训。
3.通过项目开展提高学校的办学水平，促进学生健康快乐成长。</t>
  </si>
  <si>
    <t>年用电量</t>
  </si>
  <si>
    <t>20000</t>
  </si>
  <si>
    <t>千瓦时</t>
  </si>
  <si>
    <t>反映学校年用电量</t>
  </si>
  <si>
    <t>年房屋修缮面积</t>
  </si>
  <si>
    <t>1000</t>
  </si>
  <si>
    <t>平方米</t>
  </si>
  <si>
    <t>反映年房屋修缮面积</t>
  </si>
  <si>
    <t>购买教学具数量</t>
  </si>
  <si>
    <t>200</t>
  </si>
  <si>
    <t>件</t>
  </si>
  <si>
    <t>反应够买教学具数量</t>
  </si>
  <si>
    <t>资助标准达标率</t>
  </si>
  <si>
    <t>反资助标准达标率</t>
  </si>
  <si>
    <t>资助人数覆盖率</t>
  </si>
  <si>
    <t>反映资助人数覆盖率</t>
  </si>
  <si>
    <t>补助对象政策的知晓度</t>
  </si>
  <si>
    <t>反映补助对象政策的知晓度</t>
  </si>
  <si>
    <t>学生满意度</t>
  </si>
  <si>
    <t>80</t>
  </si>
  <si>
    <t>反映学生满意度</t>
  </si>
  <si>
    <t>家长满意度</t>
  </si>
  <si>
    <t>反映家长满意度</t>
  </si>
  <si>
    <t>对具有基础教育学校校长职级的在岗在校（园）长进行职级奖励，奖励标准为一级校长职级奖励资金1200元/月，二级校长职级奖励资金1000元/月，三级校长职级奖励资金800元/月，四级校长职级奖励资金600元/月，五级校长奖励资金400元/月。建立符合基础教育学校特点和校长成长规律的培养、选拔、使用机制，严格选拔机制，根据基础教育学校校长职级的在岗在校（园）长职级评选标准及结果发放相应奖励。</t>
  </si>
  <si>
    <t>2023年校长职级奖励人数</t>
  </si>
  <si>
    <t>34</t>
  </si>
  <si>
    <t>反映2025年校长职级奖励人数</t>
  </si>
  <si>
    <t>职级奖励发放标准准确率</t>
  </si>
  <si>
    <t>反映职级奖励是否按标准准确发放</t>
  </si>
  <si>
    <t>资金下达后及时发放</t>
  </si>
  <si>
    <t>天</t>
  </si>
  <si>
    <t>资金下达后是否及时发放</t>
  </si>
  <si>
    <t>提升教育工作积极性</t>
  </si>
  <si>
    <t>明显提升</t>
  </si>
  <si>
    <t>反映教育工作积极性是否提到提高</t>
  </si>
  <si>
    <t>校（园）长满意度</t>
  </si>
  <si>
    <t>反映校（园）长满意程度</t>
  </si>
  <si>
    <t>按照国家教育考试考务统一标准，推进教育考试规范化、专业化，进一步加强考务管理，强化考试安全，严肃考风考纪，确保考试顺利进行。
1.开展2025年各项考试工作，组织考试巡考,领送守试卷，确保无试卷泄密事件发生。 
2.组织好2025年6次各类招生考试工作，分别是2次全省高中学业水平考试，2次全省高考英语听力、口语考试，1次全国普通高考及1次全省初中学业水平考试。
3.按照各类考试考务费发放的规定，按要求发放各项考试费用。</t>
  </si>
  <si>
    <t>完成国家级招生考试工作</t>
  </si>
  <si>
    <t>1.00</t>
  </si>
  <si>
    <t>次</t>
  </si>
  <si>
    <t>反映当年组织国家级招生考试工作次数</t>
  </si>
  <si>
    <t>完成省级招生考试工作</t>
  </si>
  <si>
    <t>反映当年组织省级招生考试工作次数</t>
  </si>
  <si>
    <t>设备验收合格率</t>
  </si>
  <si>
    <t>反映购买相关设备合格率</t>
  </si>
  <si>
    <t>考试作弊事件</t>
  </si>
  <si>
    <t>&lt;=</t>
  </si>
  <si>
    <t>将作弊事件次数控制在4次以下，保证考场纪律</t>
  </si>
  <si>
    <t>试卷泄密事件</t>
  </si>
  <si>
    <t>0</t>
  </si>
  <si>
    <t>杜绝试卷泄密事件发生</t>
  </si>
  <si>
    <t>考生及家长满意度</t>
  </si>
  <si>
    <t>反映组织考试考生及家长满意度</t>
  </si>
  <si>
    <t>峨山县幼儿园建设项目符合《玉溪市美丽100校园行动计划暨中小学校舍安全工程实施方案》。项目于2014年11月由县政府批复（峨政复﹝2014﹞53号）同意项目选址开始，先后开展了项目可行性研究报告编制及审批，土地预审，水土保持方案编制及审批，环境影响评价，施工图设计及审查，土方回填，场地平整、挡墙砌筑等前期工作，于2015年9月正式开工建设。2017年4月项目竣工验收备案、投入使用，2018年3月完成项目结算审计。现教育教学工作开展正常。项目的实施改善了办园条件，有利于幼儿的终身发展，不仅营造安全有序、舒适优美的环境，而且加强了幼儿强健的体魄、健康的心灵、丰富的人文素养的培养。同时该项目的实施为每一位教师提供自主发展的最佳空间，以师生互动、师生对话为基础，构建了师生共同发展的平台，促进我园不断获得生机和发展。峨山县幼儿园建设项目欠款共计30.71万元（其中监理费20万元，审计费7万元，绿化费用3.71万元），计划2025年完成项目欠款的支付。2025年1-3月支付绿化费3.71万元；2025年4-6月支付项目跟踪审计费7万元；2025年7-12月支付监理费20万元。</t>
  </si>
  <si>
    <t>工程总量</t>
  </si>
  <si>
    <t>10800</t>
  </si>
  <si>
    <t>反映工程量完成情况。</t>
  </si>
  <si>
    <t>竣工验收合格率</t>
  </si>
  <si>
    <t>反映项目验收情况。
竣工验收合格率=（验收合格单元工程数量/完工单元工程总数）×100%</t>
  </si>
  <si>
    <t>资金到位后支付及时率</t>
  </si>
  <si>
    <t>反映资金到位后支付情况</t>
  </si>
  <si>
    <t>解决峨山县城幼儿入园难的问题，促进峨山县幼儿教育事业的发展</t>
  </si>
  <si>
    <t>有效促进</t>
  </si>
  <si>
    <t>反映项目带来的社会效益</t>
  </si>
  <si>
    <t>可持续影响</t>
  </si>
  <si>
    <t>满足广大家长对优质幼教资源的需求，给社会稳定带来积极作用，促进峨山县社会经济的稳定发展</t>
  </si>
  <si>
    <t>稳定发展</t>
  </si>
  <si>
    <t>反映该项目给社会稳定带来的积极作用，促进峨山县社会经济的稳定发展</t>
  </si>
  <si>
    <t>适龄儿童家长满意度</t>
  </si>
  <si>
    <t>调查人群中对设施建设或设施运行的满意度</t>
  </si>
  <si>
    <t>1.根据遗属生活困难补助相关文件精神及人社局工资科调标通知，按照相关政策文件要求落实应保尽保，应退尽退的要求，确保“不漏一户、不落一人”，确保数据真实、准确。确定我单位2025年共有1名遗属补助发放人员，城镇死亡遗属生活困难补助标准为956元/人/月,2025年预算金额为956×12=11,472.00元，均为县级资金。
2.严格执行补助标准给予补助，及时调整抚恤金、丧葬费标准，做好发放人员的档案资料管理。我单位共有1名抚恤金、丧葬费发放人员，2025年预算金额为本人生前月基本工资或基本离退休费：3368.51元，20倍为67370.2元；丧葬补助费1200元，共计68570.20元，均为县级资金。</t>
  </si>
  <si>
    <t>补助对象人数</t>
  </si>
  <si>
    <t>反映应补助对象的人数情况。</t>
  </si>
  <si>
    <t>补助对象认定准确率</t>
  </si>
  <si>
    <t>反映补助对象认定的准确情况</t>
  </si>
  <si>
    <t>补助标准执行合规率</t>
  </si>
  <si>
    <t>反映补助标准执行合规率</t>
  </si>
  <si>
    <t>补助发放及时率</t>
  </si>
  <si>
    <t>反映发放单位在资金到位后及时发放补助资金的情况。
补助发放及时率=资金到位后时限内发放补助资金额/应发放补助资金额*100%</t>
  </si>
  <si>
    <t>政策知晓率</t>
  </si>
  <si>
    <t>反映政策知晓率</t>
  </si>
  <si>
    <t>生活状况改善</t>
  </si>
  <si>
    <t>有效改善</t>
  </si>
  <si>
    <t>反映实施该项目对于改善遗属生活状况的影响程度</t>
  </si>
  <si>
    <t>补助对象满意度</t>
  </si>
  <si>
    <t>反映补助对象满意度</t>
  </si>
  <si>
    <t>根据《玉溪市财政局 玉溪市教育体育局关于下达2021年义务教育薄弱环节改善与能力提升中央补助资金的通知》（玉财教〔2021〕257号），确保实验室建设和教学仪器配备应达到《云南省中小学教育技术装备标准》要求：
1.引导各学校要根据理化生学科考试大纲，及时盘点各校实验器材，参考《2021年初中实验室设备采购标准》填写需求表，统计实验器材需求情况，按时上交到峨山县教育体育局电教信息中心，形成采购需求表。
2.峨山彝族自治县教育体育局（甲方）委托云南玉洋项目管理咨询有限公司（乙方）按照政府采购法律法规，采用询价的方式采购初中理化生设备一批，根据采购要求及标准，对实验器材通过验收，利用专项资金及时支付款项。
3.及时了解学校器材物资配备情况，不断完善学校理化生实验室设施，保障理化生学科实验操作考试顺利完成。</t>
  </si>
  <si>
    <t>购置物理实验室设备</t>
  </si>
  <si>
    <t>批</t>
  </si>
  <si>
    <t>反映购置物理实验室设备，如：放大镜53个、红液温度计60支、摩擦计60套、小灯座200个等等。</t>
  </si>
  <si>
    <t>购置化学实验室设备</t>
  </si>
  <si>
    <t>反映购置化学实验室设备，如：试管架70个、多用滴管架135个、滴管105支等等。</t>
  </si>
  <si>
    <t>购置生物实验室器材设备</t>
  </si>
  <si>
    <t>反映购置生物实验室器材设备，如：护目镜398个、标记笔58支、盖玻片150包等等。</t>
  </si>
  <si>
    <t>反映设备验收合格率</t>
  </si>
  <si>
    <t>改善学校实验室条件</t>
  </si>
  <si>
    <t>反映对改善学校实验室条件的影响程度</t>
  </si>
  <si>
    <t>师生满意度</t>
  </si>
  <si>
    <t>反映师生满意程度</t>
  </si>
  <si>
    <t>一、项目开展时间：严格按照国家、省确定此项目的实施意见、管理办法及国家助学贷款操作规程等规定的时间，具体安排如下：1.每年3-4月为宣传动员阶段。2. 5-6月为预申请阶段。3. 7月中旬至10月初为贷款受理阶段。4. 10月中旬为电子合同复审阶段。5. 10月底-11月上旬，国开行云南省分行对电子合同进行终审。6.12月为总结阶段。  二、项目实施内容及措施：（一）内容：生源地助学贷款风险补偿结余奖励资金用于县级学生资助管理中心生源地信用助学贷款管理工作，专账核算、专款专用，用途包括：（1）与生源地信用助学贷款管理工作相关的直接支出，包括宣传教育、业务培训、交通通讯、办公设备购置等日常业务支出；（2）弥补学生因死亡、失踪和丧失劳动能力确实无力归还生源地信用助学贷款所形成的风险。（二）措施：工作措施：完善机构，配足人员；协调部门，为学生办理贷款业务开绿灯；宣传到位，提高信用助学贷款办理工作的实效性；深入学校、家庭，摸清县情，掌握第一手资料；拓宽渠道，为家庭困难学生寻求资助；深入学校，注重调研，掌握第一手资料；注重贷款风险分析，预测风险，防范未然；严格材料审核程序，在保证应有资助的同时，规范办理。</t>
  </si>
  <si>
    <t>预测就读地方高校的学生人数</t>
  </si>
  <si>
    <t>1700</t>
  </si>
  <si>
    <t>反映2025年预测就读地方高校的学生人数</t>
  </si>
  <si>
    <t>拨付率</t>
  </si>
  <si>
    <t>反映拨付率</t>
  </si>
  <si>
    <t>资金到位及时率</t>
  </si>
  <si>
    <t>反映资金到位及时率</t>
  </si>
  <si>
    <t>资金支付完成时间</t>
  </si>
  <si>
    <t>12</t>
  </si>
  <si>
    <t>月</t>
  </si>
  <si>
    <t>反映资金拨付完成时间</t>
  </si>
  <si>
    <t>学生完成教育率</t>
  </si>
  <si>
    <t>该指标用来描述贷款学生完成教育的情况</t>
  </si>
  <si>
    <t>减轻生源地助学贷款工作风险</t>
  </si>
  <si>
    <t>减轻</t>
  </si>
  <si>
    <t>该指标用来描述减轻生源地助学贷款工作风险情况</t>
  </si>
  <si>
    <t>受助学生及家长满意率</t>
  </si>
  <si>
    <t>85</t>
  </si>
  <si>
    <t>该指标用来描述受助学生及家长对此项目实施的满意程度</t>
  </si>
  <si>
    <t>预算06表</t>
  </si>
  <si>
    <t>2025年部门政府性基金预算支出预算表</t>
  </si>
  <si>
    <t>政府性基金预算支出</t>
  </si>
  <si>
    <t>备注：2025年无政府性基金预算支出预算安排。</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</si>
  <si>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</si>
  <si>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</si>
  <si>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</si>
  <si>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</si>
  <si>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</si>
  <si>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</si>
  <si>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</si>
  <si>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</si>
  <si>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</si>
  <si>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</si>
  <si>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</si>
  <si>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</si>
  <si>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车辆保险费</t>
  </si>
  <si>
    <t>份</t>
  </si>
  <si>
    <t>车辆维修维护费</t>
  </si>
  <si>
    <t>车辆燃油费</t>
  </si>
  <si>
    <t>升</t>
  </si>
  <si>
    <t>复印纸</t>
  </si>
  <si>
    <t>箱</t>
  </si>
  <si>
    <t>碳粉</t>
  </si>
  <si>
    <t>盒</t>
  </si>
  <si>
    <t>预算08表</t>
  </si>
  <si>
    <t>2025年部门政府购买服务预算表</t>
  </si>
  <si>
    <t>政府购买服务项目</t>
  </si>
  <si>
    <t>政府购买服务目录</t>
  </si>
  <si>
    <t>政府购买服务指导性目录代码</t>
  </si>
  <si>
    <t>车辆维修维护</t>
  </si>
  <si>
    <t>B1101 维修保养服务</t>
  </si>
  <si>
    <t>预算09-1表</t>
  </si>
  <si>
    <t>2025年县对下转移支付预算表</t>
  </si>
  <si>
    <t>单位名称（项目）</t>
  </si>
  <si>
    <t>乡镇、街道</t>
  </si>
  <si>
    <t>双江街道</t>
  </si>
  <si>
    <t>小街街道</t>
  </si>
  <si>
    <t>岔河乡</t>
  </si>
  <si>
    <t>甸中镇</t>
  </si>
  <si>
    <t>大龙潭乡</t>
  </si>
  <si>
    <t>塔甸镇</t>
  </si>
  <si>
    <t>化念镇</t>
  </si>
  <si>
    <t>11</t>
  </si>
  <si>
    <t>备注：2025年无县对下转移支付预算安排。</t>
  </si>
  <si>
    <t>预算09-2表</t>
  </si>
  <si>
    <t>2025年对下转移支付绩效目标表</t>
  </si>
  <si>
    <t>预算10表</t>
  </si>
  <si>
    <t>2025年新增资产配置表</t>
  </si>
  <si>
    <t>资产类别</t>
  </si>
  <si>
    <t>资产分类代码.名称</t>
  </si>
  <si>
    <t>资产名称</t>
  </si>
  <si>
    <t>财政部门批复数（元）</t>
  </si>
  <si>
    <t>单价</t>
  </si>
  <si>
    <t>金额</t>
  </si>
  <si>
    <t>备注：2025年没有新增资产</t>
  </si>
  <si>
    <t>预算11表</t>
  </si>
  <si>
    <t>2025年上级补助项目支出预算表</t>
  </si>
  <si>
    <t>上级补助</t>
  </si>
  <si>
    <t>备注：2025年没有上级补助项目支出预算</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</si>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</sst>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yyyy/mm/dd\ hh:mm:ss"/>
    <numFmt numFmtId="179" formatCode="yyyy/mm/dd"/>
    <numFmt numFmtId="180" formatCode="hh:mm:ss"/>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8" fontId="3"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9" fontId="3" fillId="0" borderId="1">
      <alignment horizontal="right" vertical="center"/>
    </xf>
    <xf numFmtId="0" fontId="22" fillId="0" borderId="0" applyNumberFormat="0" applyFill="0" applyBorder="0" applyAlignment="0" applyProtection="0">
      <alignment vertical="center"/>
    </xf>
    <xf numFmtId="0" fontId="16"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3"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80" fontId="3" fillId="0" borderId="1">
      <alignment horizontal="right" vertical="center"/>
    </xf>
    <xf numFmtId="177" fontId="3" fillId="0" borderId="1">
      <alignment horizontal="right" vertical="center"/>
    </xf>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0" fontId="0" fillId="0" borderId="0" xfId="0" applyFont="1" applyFill="1" applyAlignment="1">
      <alignment vertical="top"/>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0" fillId="0" borderId="0" xfId="0" applyFont="1" applyBorder="1">
      <alignment vertical="top"/>
    </xf>
    <xf numFmtId="49" fontId="1" fillId="0" borderId="0"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7"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77"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6" fontId="3" fillId="0" borderId="1" xfId="53" applyNumberFormat="1" applyFont="1" applyBorder="1" applyAlignment="1">
      <alignment horizontal="right" vertical="center" wrapText="1"/>
    </xf>
    <xf numFmtId="176"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77"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tabSelected="1" workbookViewId="0">
      <pane ySplit="1" topLeftCell="A2" activePane="bottomLeft" state="frozen"/>
      <selection/>
      <selection pane="bottomLeft" activeCell="H15" sqref="H15"/>
    </sheetView>
  </sheetViews>
  <sheetFormatPr defaultColWidth="8.85833333333333"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"单位名称："&amp;"峨山彝族自治县教育体育局"</f>
        <v>单位名称：峨山彝族自治县教育体育局</v>
      </c>
      <c r="B4" s="5"/>
      <c r="C4" s="68"/>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17483546.81</v>
      </c>
      <c r="C8" s="15" t="str">
        <f>"一"&amp;"、"&amp;"教育支出"</f>
        <v>一、教育支出</v>
      </c>
      <c r="D8" s="17">
        <v>12574340.1</v>
      </c>
    </row>
    <row r="9" ht="22.5" customHeight="1" spans="1:4">
      <c r="A9" s="15" t="s">
        <v>9</v>
      </c>
      <c r="B9" s="17"/>
      <c r="C9" s="15" t="str">
        <f>"二"&amp;"、"&amp;"文化旅游体育与传媒支出"</f>
        <v>二、文化旅游体育与传媒支出</v>
      </c>
      <c r="D9" s="17">
        <v>1232765.69</v>
      </c>
    </row>
    <row r="10" ht="22.5" customHeight="1" spans="1:4">
      <c r="A10" s="15" t="s">
        <v>10</v>
      </c>
      <c r="B10" s="17"/>
      <c r="C10" s="15" t="str">
        <f>"三"&amp;"、"&amp;"社会保障和就业支出"</f>
        <v>三、社会保障和就业支出</v>
      </c>
      <c r="D10" s="17">
        <v>2358264.92</v>
      </c>
    </row>
    <row r="11" ht="22.5" customHeight="1" spans="1:4">
      <c r="A11" s="15" t="s">
        <v>11</v>
      </c>
      <c r="B11" s="17"/>
      <c r="C11" s="15" t="str">
        <f>"四"&amp;"、"&amp;"卫生健康支出"</f>
        <v>四、卫生健康支出</v>
      </c>
      <c r="D11" s="17">
        <v>721844.1</v>
      </c>
    </row>
    <row r="12" ht="22.5" customHeight="1" spans="1:4">
      <c r="A12" s="15" t="s">
        <v>12</v>
      </c>
      <c r="B12" s="17">
        <v>500000</v>
      </c>
      <c r="C12" s="15" t="str">
        <f>"五"&amp;"、"&amp;"住房保障支出"</f>
        <v>五、住房保障支出</v>
      </c>
      <c r="D12" s="17">
        <v>1096332</v>
      </c>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9" t="s">
        <v>16</v>
      </c>
      <c r="B16" s="17"/>
      <c r="C16" s="72"/>
      <c r="D16" s="17"/>
    </row>
    <row r="17" ht="22.5" customHeight="1" spans="1:4">
      <c r="A17" s="69" t="s">
        <v>17</v>
      </c>
      <c r="B17" s="17">
        <v>500000</v>
      </c>
      <c r="C17" s="72"/>
      <c r="D17" s="17"/>
    </row>
    <row r="18" ht="22.5" customHeight="1" spans="1:4">
      <c r="A18" s="69"/>
      <c r="B18" s="17"/>
      <c r="C18" s="72"/>
      <c r="D18" s="17"/>
    </row>
    <row r="19" ht="22.5" customHeight="1" spans="1:4">
      <c r="A19" s="70" t="s">
        <v>18</v>
      </c>
      <c r="B19" s="71">
        <v>17983546.81</v>
      </c>
      <c r="C19" s="72" t="s">
        <v>19</v>
      </c>
      <c r="D19" s="71">
        <v>17983546.81</v>
      </c>
    </row>
    <row r="20" ht="22.5" customHeight="1" spans="1:4">
      <c r="A20" s="79" t="s">
        <v>20</v>
      </c>
      <c r="B20" s="17"/>
      <c r="C20" s="80" t="s">
        <v>21</v>
      </c>
      <c r="D20" s="51"/>
    </row>
    <row r="21" ht="22.5" customHeight="1" spans="1:4">
      <c r="A21" s="69" t="s">
        <v>22</v>
      </c>
      <c r="B21" s="71"/>
      <c r="C21" s="69" t="s">
        <v>22</v>
      </c>
      <c r="D21" s="71"/>
    </row>
    <row r="22" ht="22.5" customHeight="1" spans="1:4">
      <c r="A22" s="69" t="s">
        <v>23</v>
      </c>
      <c r="B22" s="71"/>
      <c r="C22" s="69" t="s">
        <v>24</v>
      </c>
      <c r="D22" s="71"/>
    </row>
    <row r="23" ht="22.5" customHeight="1" spans="1:4">
      <c r="A23" s="70" t="s">
        <v>25</v>
      </c>
      <c r="B23" s="71">
        <v>17983546.81</v>
      </c>
      <c r="C23" s="72" t="s">
        <v>26</v>
      </c>
      <c r="D23" s="71">
        <v>17983546.81</v>
      </c>
    </row>
  </sheetData>
  <mergeCells count="8">
    <mergeCell ref="A3:D3"/>
    <mergeCell ref="A4:B4"/>
    <mergeCell ref="A5:B5"/>
    <mergeCell ref="C5:D5"/>
    <mergeCell ref="A6:A7"/>
    <mergeCell ref="B6:B7"/>
    <mergeCell ref="C6:C7"/>
    <mergeCell ref="D6:D7"/>
  </mergeCells>
  <pageMargins left="0.75" right="0.75" top="1" bottom="1" header="0.5" footer="0.5"/>
  <pageSetup paperSize="8" scale="92" fitToHeight="0"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F29" sqref="F29"/>
    </sheetView>
  </sheetViews>
  <sheetFormatPr defaultColWidth="8.85833333333333" defaultRowHeight="15" customHeight="1" outlineLevelCol="5"/>
  <cols>
    <col min="1" max="1" width="28.575" customWidth="1"/>
    <col min="2" max="2" width="17.1333333333333" customWidth="1"/>
    <col min="3" max="3" width="28.575" customWidth="1"/>
    <col min="4" max="6" width="21.4166666666667" customWidth="1"/>
  </cols>
  <sheetData>
    <row r="1" customHeight="1" spans="1:6">
      <c r="A1" s="1"/>
      <c r="B1" s="1"/>
      <c r="C1" s="1"/>
      <c r="D1" s="1"/>
      <c r="E1" s="1"/>
      <c r="F1" s="1"/>
    </row>
    <row r="2" ht="18.75" customHeight="1" spans="1:6">
      <c r="A2" s="2"/>
      <c r="B2" s="2"/>
      <c r="C2" s="2"/>
      <c r="D2" s="2"/>
      <c r="E2" s="2"/>
      <c r="F2" s="45" t="s">
        <v>479</v>
      </c>
    </row>
    <row r="3" ht="37.5" customHeight="1" spans="1:6">
      <c r="A3" s="4" t="s">
        <v>480</v>
      </c>
      <c r="B3" s="4"/>
      <c r="C3" s="4"/>
      <c r="D3" s="4"/>
      <c r="E3" s="4"/>
      <c r="F3" s="4"/>
    </row>
    <row r="4" ht="18.75" customHeight="1" spans="1:6">
      <c r="A4" s="46" t="str">
        <f>"单位名称："&amp;"峨山彝族自治县教育体育局"</f>
        <v>单位名称：峨山彝族自治县教育体育局</v>
      </c>
      <c r="B4" s="46"/>
      <c r="C4" s="46"/>
      <c r="D4" s="47"/>
      <c r="E4" s="47"/>
      <c r="F4" s="48" t="s">
        <v>29</v>
      </c>
    </row>
    <row r="5" ht="18.75" customHeight="1" spans="1:6">
      <c r="A5" s="13" t="s">
        <v>167</v>
      </c>
      <c r="B5" s="13" t="s">
        <v>59</v>
      </c>
      <c r="C5" s="13" t="s">
        <v>60</v>
      </c>
      <c r="D5" s="49" t="s">
        <v>481</v>
      </c>
      <c r="E5" s="49"/>
      <c r="F5" s="49"/>
    </row>
    <row r="6" ht="18.75" customHeight="1" spans="1:6">
      <c r="A6" s="13" t="s">
        <v>59</v>
      </c>
      <c r="B6" s="13" t="s">
        <v>59</v>
      </c>
      <c r="C6" s="13" t="s">
        <v>60</v>
      </c>
      <c r="D6" s="49" t="s">
        <v>34</v>
      </c>
      <c r="E6" s="49" t="s">
        <v>63</v>
      </c>
      <c r="F6" s="49"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50" t="s">
        <v>139</v>
      </c>
      <c r="B9" s="50"/>
      <c r="C9" s="50"/>
      <c r="D9" s="51"/>
      <c r="E9" s="51"/>
      <c r="F9" s="51"/>
    </row>
    <row r="11" s="25" customFormat="1" customHeight="1" spans="1:1">
      <c r="A11" s="25" t="s">
        <v>482</v>
      </c>
    </row>
  </sheetData>
  <mergeCells count="7">
    <mergeCell ref="A3:F3"/>
    <mergeCell ref="A4:C4"/>
    <mergeCell ref="D5:F5"/>
    <mergeCell ref="A9:C9"/>
    <mergeCell ref="A5:A6"/>
    <mergeCell ref="B5:B6"/>
    <mergeCell ref="C5:C6"/>
  </mergeCells>
  <pageMargins left="0.75" right="0.75" top="1" bottom="1" header="0.5" footer="0.5"/>
  <pageSetup paperSize="1" scale="89" fitToHeight="0"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6"/>
  <sheetViews>
    <sheetView showZeros="0" workbookViewId="0">
      <pane ySplit="1" topLeftCell="A2" activePane="bottomLeft" state="frozen"/>
      <selection/>
      <selection pane="bottomLeft" activeCell="C27" sqref="C27"/>
    </sheetView>
  </sheetViews>
  <sheetFormatPr defaultColWidth="8.85833333333333" defaultRowHeight="15" customHeight="1"/>
  <cols>
    <col min="1" max="1" width="19.725" customWidth="1"/>
    <col min="2" max="2" width="18.275" customWidth="1"/>
    <col min="3" max="3" width="31.4166666666667" customWidth="1"/>
    <col min="4" max="4" width="11.4166666666667" customWidth="1"/>
    <col min="5" max="5" width="16.2833333333333" customWidth="1"/>
    <col min="6" max="6" width="11.8166666666667" customWidth="1"/>
    <col min="7" max="7" width="16.2833333333333" customWidth="1"/>
    <col min="8" max="8" width="16.4166666666667" customWidth="1"/>
    <col min="9" max="9" width="11.8166666666667" customWidth="1"/>
    <col min="10" max="17" width="12.6333333333333" customWidth="1"/>
  </cols>
  <sheetData>
    <row r="1" s="32" customFormat="1" customHeight="1" spans="1:17">
      <c r="A1" s="33"/>
      <c r="B1" s="33"/>
      <c r="C1" s="33"/>
      <c r="D1" s="33"/>
      <c r="E1" s="33"/>
      <c r="F1" s="33"/>
      <c r="G1" s="33"/>
      <c r="H1" s="33"/>
      <c r="I1" s="33"/>
      <c r="J1" s="33"/>
      <c r="K1" s="33"/>
      <c r="L1" s="33"/>
      <c r="M1" s="33"/>
      <c r="N1" s="33"/>
      <c r="O1" s="33"/>
      <c r="P1" s="33"/>
      <c r="Q1" s="33"/>
    </row>
    <row r="2" s="32" customFormat="1" customHeight="1" spans="1:17">
      <c r="A2" s="39"/>
      <c r="B2" s="39"/>
      <c r="C2" s="39"/>
      <c r="D2" s="39"/>
      <c r="E2" s="39"/>
      <c r="F2" s="39"/>
      <c r="G2" s="39"/>
      <c r="H2" s="39"/>
      <c r="I2" s="39"/>
      <c r="J2" s="39"/>
      <c r="K2" s="39"/>
      <c r="L2" s="39"/>
      <c r="M2" s="39"/>
      <c r="N2" s="39"/>
      <c r="O2" s="39"/>
      <c r="P2" s="39"/>
      <c r="Q2" s="20" t="s">
        <v>483</v>
      </c>
    </row>
    <row r="3" ht="45" customHeight="1" spans="1:17">
      <c r="A3" s="34" t="s">
        <v>484</v>
      </c>
      <c r="B3" s="34"/>
      <c r="C3" s="34"/>
      <c r="D3" s="34"/>
      <c r="E3" s="34"/>
      <c r="F3" s="34"/>
      <c r="G3" s="34"/>
      <c r="H3" s="34"/>
      <c r="I3" s="34"/>
      <c r="J3" s="34"/>
      <c r="K3" s="34"/>
      <c r="L3" s="34"/>
      <c r="M3" s="34"/>
      <c r="N3" s="43"/>
      <c r="O3" s="43"/>
      <c r="P3" s="43"/>
      <c r="Q3" s="43"/>
    </row>
    <row r="4" ht="20.25" customHeight="1" spans="1:17">
      <c r="A4" s="19" t="str">
        <f>"单位名称："&amp;"峨山彝族自治县教育体育局"</f>
        <v>单位名称：峨山彝族自治县教育体育局</v>
      </c>
      <c r="B4" s="19"/>
      <c r="C4" s="19"/>
      <c r="D4" s="19"/>
      <c r="E4" s="19"/>
      <c r="F4" s="19"/>
      <c r="G4" s="19"/>
      <c r="H4" s="19"/>
      <c r="I4" s="19"/>
      <c r="J4" s="19"/>
      <c r="K4" s="19"/>
      <c r="L4" s="19"/>
      <c r="M4" s="19"/>
      <c r="N4" s="19"/>
      <c r="O4" s="19"/>
      <c r="P4" s="19"/>
      <c r="Q4" s="20" t="s">
        <v>29</v>
      </c>
    </row>
    <row r="5" ht="20.25" customHeight="1" spans="1:17">
      <c r="A5" s="22" t="s">
        <v>485</v>
      </c>
      <c r="B5" s="22" t="s">
        <v>486</v>
      </c>
      <c r="C5" s="22" t="s">
        <v>487</v>
      </c>
      <c r="D5" s="22" t="s">
        <v>488</v>
      </c>
      <c r="E5" s="22" t="s">
        <v>489</v>
      </c>
      <c r="F5" s="22" t="s">
        <v>490</v>
      </c>
      <c r="G5" s="22" t="s">
        <v>174</v>
      </c>
      <c r="H5" s="22"/>
      <c r="I5" s="22"/>
      <c r="J5" s="22"/>
      <c r="K5" s="22"/>
      <c r="L5" s="22"/>
      <c r="M5" s="22"/>
      <c r="N5" s="22"/>
      <c r="O5" s="22"/>
      <c r="P5" s="22"/>
      <c r="Q5" s="22"/>
    </row>
    <row r="6" ht="20.25" customHeight="1" spans="1:17">
      <c r="A6" s="22" t="s">
        <v>491</v>
      </c>
      <c r="B6" s="22" t="s">
        <v>486</v>
      </c>
      <c r="C6" s="22" t="s">
        <v>487</v>
      </c>
      <c r="D6" s="22" t="s">
        <v>488</v>
      </c>
      <c r="E6" s="22" t="s">
        <v>489</v>
      </c>
      <c r="F6" s="22" t="s">
        <v>490</v>
      </c>
      <c r="G6" s="22" t="s">
        <v>32</v>
      </c>
      <c r="H6" s="22" t="s">
        <v>35</v>
      </c>
      <c r="I6" s="22" t="s">
        <v>492</v>
      </c>
      <c r="J6" s="22" t="s">
        <v>493</v>
      </c>
      <c r="K6" s="22" t="s">
        <v>38</v>
      </c>
      <c r="L6" s="22" t="s">
        <v>494</v>
      </c>
      <c r="M6" s="22" t="s">
        <v>62</v>
      </c>
      <c r="N6" s="22"/>
      <c r="O6" s="22"/>
      <c r="P6" s="22"/>
      <c r="Q6" s="22"/>
    </row>
    <row r="7" ht="32.4" customHeight="1" spans="1:17">
      <c r="A7" s="22"/>
      <c r="B7" s="22"/>
      <c r="C7" s="22"/>
      <c r="D7" s="22"/>
      <c r="E7" s="22"/>
      <c r="F7" s="22"/>
      <c r="G7" s="22"/>
      <c r="H7" s="22" t="s">
        <v>34</v>
      </c>
      <c r="I7" s="22"/>
      <c r="J7" s="22"/>
      <c r="K7" s="22"/>
      <c r="L7" s="22" t="s">
        <v>34</v>
      </c>
      <c r="M7" s="22" t="s">
        <v>41</v>
      </c>
      <c r="N7" s="22" t="s">
        <v>42</v>
      </c>
      <c r="O7" s="44" t="s">
        <v>43</v>
      </c>
      <c r="P7" s="44" t="s">
        <v>44</v>
      </c>
      <c r="Q7" s="44" t="s">
        <v>45</v>
      </c>
    </row>
    <row r="8" ht="20.25" customHeight="1" spans="1:17">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row>
    <row r="9" ht="20.25" customHeight="1" spans="1:17">
      <c r="A9" s="40" t="s">
        <v>228</v>
      </c>
      <c r="B9" s="23"/>
      <c r="C9" s="23"/>
      <c r="D9" s="41"/>
      <c r="E9" s="41"/>
      <c r="F9" s="41"/>
      <c r="G9" s="41">
        <v>20000</v>
      </c>
      <c r="H9" s="41">
        <v>20000</v>
      </c>
      <c r="I9" s="41"/>
      <c r="J9" s="37"/>
      <c r="K9" s="37"/>
      <c r="L9" s="41"/>
      <c r="M9" s="41"/>
      <c r="N9" s="41"/>
      <c r="O9" s="41"/>
      <c r="P9" s="41"/>
      <c r="Q9" s="41"/>
    </row>
    <row r="10" ht="20.25" customHeight="1" spans="1:17">
      <c r="A10" s="23"/>
      <c r="B10" s="23" t="s">
        <v>495</v>
      </c>
      <c r="C10" s="23" t="str">
        <f>"C1804010201"&amp;"  "&amp;"机动车保险服务"</f>
        <v>C1804010201  机动车保险服务</v>
      </c>
      <c r="D10" s="42" t="s">
        <v>496</v>
      </c>
      <c r="E10" s="24">
        <v>1</v>
      </c>
      <c r="F10" s="41"/>
      <c r="G10" s="41">
        <v>4000</v>
      </c>
      <c r="H10" s="37">
        <v>4000</v>
      </c>
      <c r="I10" s="37"/>
      <c r="J10" s="37"/>
      <c r="K10" s="37"/>
      <c r="L10" s="41"/>
      <c r="M10" s="41"/>
      <c r="N10" s="41"/>
      <c r="O10" s="41"/>
      <c r="P10" s="41"/>
      <c r="Q10" s="41"/>
    </row>
    <row r="11" ht="20.25" customHeight="1" spans="1:17">
      <c r="A11" s="23"/>
      <c r="B11" s="23" t="s">
        <v>497</v>
      </c>
      <c r="C11" s="23" t="str">
        <f>"C23120301"&amp;"  "&amp;"车辆维修和保养服务"</f>
        <v>C23120301  车辆维修和保养服务</v>
      </c>
      <c r="D11" s="42" t="s">
        <v>448</v>
      </c>
      <c r="E11" s="24">
        <v>1</v>
      </c>
      <c r="F11" s="41"/>
      <c r="G11" s="41">
        <v>6000</v>
      </c>
      <c r="H11" s="37">
        <v>6000</v>
      </c>
      <c r="I11" s="37"/>
      <c r="J11" s="37"/>
      <c r="K11" s="37"/>
      <c r="L11" s="41"/>
      <c r="M11" s="41"/>
      <c r="N11" s="41"/>
      <c r="O11" s="41"/>
      <c r="P11" s="41"/>
      <c r="Q11" s="41"/>
    </row>
    <row r="12" ht="20.25" customHeight="1" spans="1:17">
      <c r="A12" s="23"/>
      <c r="B12" s="23" t="s">
        <v>498</v>
      </c>
      <c r="C12" s="23" t="str">
        <f>"C23120302"&amp;"  "&amp;"车辆加油、添加燃料服务"</f>
        <v>C23120302  车辆加油、添加燃料服务</v>
      </c>
      <c r="D12" s="42" t="s">
        <v>499</v>
      </c>
      <c r="E12" s="24">
        <v>1000</v>
      </c>
      <c r="F12" s="41"/>
      <c r="G12" s="41">
        <v>10000</v>
      </c>
      <c r="H12" s="37">
        <v>10000</v>
      </c>
      <c r="I12" s="37"/>
      <c r="J12" s="37"/>
      <c r="K12" s="37"/>
      <c r="L12" s="41"/>
      <c r="M12" s="41"/>
      <c r="N12" s="41"/>
      <c r="O12" s="41"/>
      <c r="P12" s="41"/>
      <c r="Q12" s="41"/>
    </row>
    <row r="13" ht="20.25" customHeight="1" spans="1:17">
      <c r="A13" s="40" t="s">
        <v>184</v>
      </c>
      <c r="B13" s="23"/>
      <c r="C13" s="23"/>
      <c r="D13" s="23"/>
      <c r="E13" s="23"/>
      <c r="F13" s="41"/>
      <c r="G13" s="41">
        <v>26500</v>
      </c>
      <c r="H13" s="41">
        <v>26500</v>
      </c>
      <c r="I13" s="41"/>
      <c r="J13" s="37"/>
      <c r="K13" s="37"/>
      <c r="L13" s="41"/>
      <c r="M13" s="41"/>
      <c r="N13" s="41"/>
      <c r="O13" s="41"/>
      <c r="P13" s="41"/>
      <c r="Q13" s="41"/>
    </row>
    <row r="14" ht="20.25" customHeight="1" spans="1:17">
      <c r="A14" s="23"/>
      <c r="B14" s="23" t="s">
        <v>500</v>
      </c>
      <c r="C14" s="23" t="str">
        <f>"A05040101"&amp;"  "&amp;"复印纸"</f>
        <v>A05040101  复印纸</v>
      </c>
      <c r="D14" s="42" t="s">
        <v>501</v>
      </c>
      <c r="E14" s="24">
        <v>130</v>
      </c>
      <c r="F14" s="41"/>
      <c r="G14" s="41">
        <v>19500</v>
      </c>
      <c r="H14" s="37">
        <v>19500</v>
      </c>
      <c r="I14" s="37"/>
      <c r="J14" s="37"/>
      <c r="K14" s="37"/>
      <c r="L14" s="41"/>
      <c r="M14" s="41"/>
      <c r="N14" s="41"/>
      <c r="O14" s="41"/>
      <c r="P14" s="41"/>
      <c r="Q14" s="41"/>
    </row>
    <row r="15" ht="20.25" customHeight="1" spans="1:17">
      <c r="A15" s="23"/>
      <c r="B15" s="23" t="s">
        <v>502</v>
      </c>
      <c r="C15" s="23" t="str">
        <f>"A05040201"&amp;"  "&amp;"鼓粉盒"</f>
        <v>A05040201  鼓粉盒</v>
      </c>
      <c r="D15" s="42" t="s">
        <v>503</v>
      </c>
      <c r="E15" s="24">
        <v>7</v>
      </c>
      <c r="F15" s="41"/>
      <c r="G15" s="41">
        <v>7000</v>
      </c>
      <c r="H15" s="37">
        <v>7000</v>
      </c>
      <c r="I15" s="37"/>
      <c r="J15" s="37"/>
      <c r="K15" s="37"/>
      <c r="L15" s="41"/>
      <c r="M15" s="41"/>
      <c r="N15" s="41"/>
      <c r="O15" s="41"/>
      <c r="P15" s="41"/>
      <c r="Q15" s="41"/>
    </row>
    <row r="16" ht="20.25" customHeight="1" spans="1:17">
      <c r="A16" s="24" t="s">
        <v>32</v>
      </c>
      <c r="B16" s="24"/>
      <c r="C16" s="24"/>
      <c r="D16" s="42"/>
      <c r="E16" s="42"/>
      <c r="F16" s="41"/>
      <c r="G16" s="41">
        <v>46500</v>
      </c>
      <c r="H16" s="41">
        <v>46500</v>
      </c>
      <c r="I16" s="41"/>
      <c r="J16" s="41"/>
      <c r="K16" s="41"/>
      <c r="L16" s="41"/>
      <c r="M16" s="41"/>
      <c r="N16" s="41"/>
      <c r="O16" s="41"/>
      <c r="P16" s="41"/>
      <c r="Q16" s="41"/>
    </row>
  </sheetData>
  <mergeCells count="17">
    <mergeCell ref="A2:M2"/>
    <mergeCell ref="A3:Q3"/>
    <mergeCell ref="A4:M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scale="48"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C29" sqref="C29"/>
    </sheetView>
  </sheetViews>
  <sheetFormatPr defaultColWidth="8.85833333333333" defaultRowHeight="15" customHeight="1"/>
  <cols>
    <col min="1" max="1" width="22.1833333333333" customWidth="1"/>
    <col min="2" max="2" width="22" customWidth="1"/>
    <col min="3" max="3" width="21.8166666666667" customWidth="1"/>
    <col min="4" max="4" width="16.2833333333333" customWidth="1"/>
    <col min="5" max="9" width="16.4166666666667" customWidth="1"/>
    <col min="10" max="14" width="16.2833333333333" customWidth="1"/>
  </cols>
  <sheetData>
    <row r="1" s="32" customFormat="1" customHeight="1" spans="1:14">
      <c r="A1" s="33"/>
      <c r="B1" s="33"/>
      <c r="C1" s="33"/>
      <c r="D1" s="33"/>
      <c r="E1" s="33"/>
      <c r="F1" s="33"/>
      <c r="G1" s="33"/>
      <c r="H1" s="33"/>
      <c r="I1" s="33"/>
      <c r="J1" s="33"/>
      <c r="K1" s="33"/>
      <c r="L1" s="33"/>
      <c r="M1" s="33"/>
      <c r="N1" s="33"/>
    </row>
    <row r="2" s="32" customFormat="1" customHeight="1" spans="1:14">
      <c r="A2" s="20"/>
      <c r="B2" s="20"/>
      <c r="C2" s="20"/>
      <c r="D2" s="20"/>
      <c r="E2" s="20"/>
      <c r="F2" s="20"/>
      <c r="G2" s="20"/>
      <c r="H2" s="20"/>
      <c r="I2" s="20"/>
      <c r="J2" s="20"/>
      <c r="K2" s="20"/>
      <c r="L2" s="20"/>
      <c r="M2" s="20"/>
      <c r="N2" s="20" t="s">
        <v>504</v>
      </c>
    </row>
    <row r="3" ht="45" customHeight="1" spans="1:14">
      <c r="A3" s="34" t="s">
        <v>505</v>
      </c>
      <c r="B3" s="34"/>
      <c r="C3" s="34"/>
      <c r="D3" s="34"/>
      <c r="E3" s="34"/>
      <c r="F3" s="34"/>
      <c r="G3" s="34"/>
      <c r="H3" s="34"/>
      <c r="I3" s="34"/>
      <c r="J3" s="34"/>
      <c r="K3" s="34"/>
      <c r="L3" s="34"/>
      <c r="M3" s="34"/>
      <c r="N3" s="34"/>
    </row>
    <row r="4" ht="20.25" customHeight="1" spans="1:14">
      <c r="A4" s="19" t="str">
        <f>"单位名称："&amp;"峨山彝族自治县教育体育局"</f>
        <v>单位名称：峨山彝族自治县教育体育局</v>
      </c>
      <c r="B4" s="19"/>
      <c r="C4" s="19"/>
      <c r="D4" s="19"/>
      <c r="E4" s="19"/>
      <c r="F4" s="19"/>
      <c r="G4" s="19"/>
      <c r="H4" s="19"/>
      <c r="I4" s="20"/>
      <c r="J4" s="20"/>
      <c r="K4" s="20"/>
      <c r="L4" s="20"/>
      <c r="M4" s="20"/>
      <c r="N4" s="20" t="s">
        <v>29</v>
      </c>
    </row>
    <row r="5" ht="27.15" customHeight="1" spans="1:14">
      <c r="A5" s="35" t="s">
        <v>485</v>
      </c>
      <c r="B5" s="35" t="s">
        <v>506</v>
      </c>
      <c r="C5" s="35" t="s">
        <v>507</v>
      </c>
      <c r="D5" s="35" t="s">
        <v>174</v>
      </c>
      <c r="E5" s="35"/>
      <c r="F5" s="35"/>
      <c r="G5" s="35"/>
      <c r="H5" s="35"/>
      <c r="I5" s="35"/>
      <c r="J5" s="35"/>
      <c r="K5" s="35"/>
      <c r="L5" s="35"/>
      <c r="M5" s="35"/>
      <c r="N5" s="35"/>
    </row>
    <row r="6" ht="23.4" customHeight="1" spans="1:14">
      <c r="A6" s="35" t="s">
        <v>491</v>
      </c>
      <c r="B6" s="35"/>
      <c r="C6" s="35" t="s">
        <v>508</v>
      </c>
      <c r="D6" s="35" t="s">
        <v>32</v>
      </c>
      <c r="E6" s="35" t="s">
        <v>35</v>
      </c>
      <c r="F6" s="35" t="s">
        <v>492</v>
      </c>
      <c r="G6" s="35" t="s">
        <v>493</v>
      </c>
      <c r="H6" s="35" t="s">
        <v>38</v>
      </c>
      <c r="I6" s="35" t="s">
        <v>494</v>
      </c>
      <c r="J6" s="35"/>
      <c r="K6" s="35"/>
      <c r="L6" s="35"/>
      <c r="M6" s="35"/>
      <c r="N6" s="35"/>
    </row>
    <row r="7" ht="28.65" customHeight="1" spans="1:14">
      <c r="A7" s="35"/>
      <c r="B7" s="35"/>
      <c r="C7" s="35"/>
      <c r="D7" s="35"/>
      <c r="E7" s="35" t="s">
        <v>34</v>
      </c>
      <c r="F7" s="35"/>
      <c r="G7" s="35"/>
      <c r="H7" s="35"/>
      <c r="I7" s="35" t="s">
        <v>34</v>
      </c>
      <c r="J7" s="35" t="s">
        <v>41</v>
      </c>
      <c r="K7" s="35" t="s">
        <v>42</v>
      </c>
      <c r="L7" s="38" t="s">
        <v>43</v>
      </c>
      <c r="M7" s="38" t="s">
        <v>44</v>
      </c>
      <c r="N7" s="38" t="s">
        <v>45</v>
      </c>
    </row>
    <row r="8" ht="20.25" customHeight="1" spans="1:14">
      <c r="A8" s="36">
        <v>1</v>
      </c>
      <c r="B8" s="36">
        <v>2</v>
      </c>
      <c r="C8" s="36">
        <v>3</v>
      </c>
      <c r="D8" s="36">
        <v>4</v>
      </c>
      <c r="E8" s="36">
        <v>5</v>
      </c>
      <c r="F8" s="36">
        <v>6</v>
      </c>
      <c r="G8" s="36">
        <v>7</v>
      </c>
      <c r="H8" s="36">
        <v>8</v>
      </c>
      <c r="I8" s="36">
        <v>9</v>
      </c>
      <c r="J8" s="36">
        <v>10</v>
      </c>
      <c r="K8" s="36">
        <v>11</v>
      </c>
      <c r="L8" s="36">
        <v>12</v>
      </c>
      <c r="M8" s="36">
        <v>13</v>
      </c>
      <c r="N8" s="36">
        <v>14</v>
      </c>
    </row>
    <row r="9" ht="20.25" customHeight="1" spans="1:14">
      <c r="A9" s="23" t="s">
        <v>228</v>
      </c>
      <c r="B9" s="23"/>
      <c r="C9" s="23"/>
      <c r="D9" s="37">
        <v>6000</v>
      </c>
      <c r="E9" s="37">
        <v>6000</v>
      </c>
      <c r="F9" s="37"/>
      <c r="G9" s="37"/>
      <c r="H9" s="37"/>
      <c r="I9" s="37"/>
      <c r="J9" s="37"/>
      <c r="K9" s="37"/>
      <c r="L9" s="37"/>
      <c r="M9" s="37"/>
      <c r="N9" s="37"/>
    </row>
    <row r="10" ht="20.25" customHeight="1" spans="1:14">
      <c r="A10" s="23"/>
      <c r="B10" s="23" t="s">
        <v>509</v>
      </c>
      <c r="C10" s="23" t="s">
        <v>510</v>
      </c>
      <c r="D10" s="37">
        <v>6000</v>
      </c>
      <c r="E10" s="37">
        <v>6000</v>
      </c>
      <c r="F10" s="37"/>
      <c r="G10" s="37"/>
      <c r="H10" s="37"/>
      <c r="I10" s="37"/>
      <c r="J10" s="37"/>
      <c r="K10" s="37"/>
      <c r="L10" s="37"/>
      <c r="M10" s="37"/>
      <c r="N10" s="37"/>
    </row>
    <row r="11" ht="20.25" customHeight="1" spans="1:14">
      <c r="A11" s="24" t="s">
        <v>32</v>
      </c>
      <c r="B11" s="24"/>
      <c r="C11" s="24"/>
      <c r="D11" s="37">
        <v>6000</v>
      </c>
      <c r="E11" s="37">
        <v>6000</v>
      </c>
      <c r="F11" s="37"/>
      <c r="G11" s="37"/>
      <c r="H11" s="37"/>
      <c r="I11" s="37"/>
      <c r="J11" s="37"/>
      <c r="K11" s="37"/>
      <c r="L11" s="37"/>
      <c r="M11" s="37"/>
      <c r="N11" s="37"/>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scale="50"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O8" sqref="O8"/>
    </sheetView>
  </sheetViews>
  <sheetFormatPr defaultColWidth="8.85833333333333" defaultRowHeight="15" customHeight="1"/>
  <cols>
    <col min="1" max="1" width="37.1333333333333" customWidth="1"/>
    <col min="2" max="11" width="17.1333333333333"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511</v>
      </c>
    </row>
    <row r="3" ht="45.15" customHeight="1" spans="1:11">
      <c r="A3" s="26" t="s">
        <v>512</v>
      </c>
      <c r="B3" s="26"/>
      <c r="C3" s="26"/>
      <c r="D3" s="26"/>
      <c r="E3" s="26"/>
      <c r="F3" s="26"/>
      <c r="G3" s="26"/>
      <c r="H3" s="26"/>
      <c r="I3" s="26"/>
      <c r="J3" s="26"/>
      <c r="K3" s="26"/>
    </row>
    <row r="4" ht="18.75" customHeight="1" spans="1:11">
      <c r="A4" s="19" t="str">
        <f>"单位名称："&amp;"峨山彝族自治县教育体育局"</f>
        <v>单位名称：峨山彝族自治县教育体育局</v>
      </c>
      <c r="B4" s="19"/>
      <c r="C4" s="19"/>
      <c r="D4" s="19"/>
      <c r="E4" s="19"/>
      <c r="F4" s="19"/>
      <c r="G4" s="19"/>
      <c r="H4" s="19"/>
      <c r="I4" s="19"/>
      <c r="J4" s="20"/>
      <c r="K4" s="20" t="s">
        <v>29</v>
      </c>
    </row>
    <row r="5" ht="22.5" customHeight="1" spans="1:11">
      <c r="A5" s="29" t="s">
        <v>513</v>
      </c>
      <c r="B5" s="29" t="s">
        <v>174</v>
      </c>
      <c r="C5" s="29"/>
      <c r="D5" s="29"/>
      <c r="E5" s="29" t="s">
        <v>514</v>
      </c>
      <c r="F5" s="29"/>
      <c r="G5" s="29"/>
      <c r="H5" s="29"/>
      <c r="I5" s="29"/>
      <c r="J5" s="29"/>
      <c r="K5" s="29"/>
    </row>
    <row r="6" ht="22.5" customHeight="1" spans="1:11">
      <c r="A6" s="29"/>
      <c r="B6" s="29" t="s">
        <v>32</v>
      </c>
      <c r="C6" s="29" t="s">
        <v>35</v>
      </c>
      <c r="D6" s="29" t="s">
        <v>492</v>
      </c>
      <c r="E6" s="29" t="s">
        <v>515</v>
      </c>
      <c r="F6" s="29" t="s">
        <v>516</v>
      </c>
      <c r="G6" s="29" t="s">
        <v>517</v>
      </c>
      <c r="H6" s="29" t="s">
        <v>518</v>
      </c>
      <c r="I6" s="29" t="s">
        <v>519</v>
      </c>
      <c r="J6" s="29" t="s">
        <v>520</v>
      </c>
      <c r="K6" s="29" t="s">
        <v>521</v>
      </c>
    </row>
    <row r="7" ht="18.75" customHeight="1" spans="1:11">
      <c r="A7" s="30" t="s">
        <v>46</v>
      </c>
      <c r="B7" s="30" t="s">
        <v>47</v>
      </c>
      <c r="C7" s="30" t="s">
        <v>48</v>
      </c>
      <c r="D7" s="30" t="s">
        <v>49</v>
      </c>
      <c r="E7" s="30" t="s">
        <v>50</v>
      </c>
      <c r="F7" s="30" t="s">
        <v>51</v>
      </c>
      <c r="G7" s="30" t="s">
        <v>52</v>
      </c>
      <c r="H7" s="30" t="s">
        <v>53</v>
      </c>
      <c r="I7" s="30" t="s">
        <v>54</v>
      </c>
      <c r="J7" s="30" t="s">
        <v>70</v>
      </c>
      <c r="K7" s="30" t="s">
        <v>522</v>
      </c>
    </row>
    <row r="8" ht="18.75" customHeight="1" spans="1:11">
      <c r="A8" s="23"/>
      <c r="B8" s="23"/>
      <c r="C8" s="23"/>
      <c r="D8" s="23"/>
      <c r="E8" s="23"/>
      <c r="F8" s="23"/>
      <c r="G8" s="23"/>
      <c r="H8" s="23"/>
      <c r="I8" s="23"/>
      <c r="J8" s="23"/>
      <c r="K8" s="31"/>
    </row>
    <row r="9" ht="18.75" customHeight="1" spans="1:11">
      <c r="A9" s="24"/>
      <c r="B9" s="23"/>
      <c r="C9" s="23"/>
      <c r="D9" s="23"/>
      <c r="E9" s="23"/>
      <c r="F9" s="23"/>
      <c r="G9" s="23"/>
      <c r="H9" s="23"/>
      <c r="I9" s="23"/>
      <c r="J9" s="23"/>
      <c r="K9" s="31"/>
    </row>
    <row r="11" s="25" customFormat="1" customHeight="1" spans="1:1">
      <c r="A11" s="25" t="s">
        <v>523</v>
      </c>
    </row>
  </sheetData>
  <mergeCells count="5">
    <mergeCell ref="A3:J3"/>
    <mergeCell ref="A4:C4"/>
    <mergeCell ref="B5:D5"/>
    <mergeCell ref="E5:K5"/>
    <mergeCell ref="A5:A6"/>
  </mergeCells>
  <pageMargins left="0.75" right="0.75" top="1" bottom="1" header="0.5" footer="0.5"/>
  <pageSetup paperSize="1" scale="59"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E25" sqref="E25"/>
    </sheetView>
  </sheetViews>
  <sheetFormatPr defaultColWidth="8.85833333333333" defaultRowHeight="15" customHeight="1"/>
  <cols>
    <col min="1" max="10" width="22.2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524</v>
      </c>
    </row>
    <row r="3" ht="52.05" customHeight="1" spans="1:10">
      <c r="A3" s="26" t="s">
        <v>525</v>
      </c>
      <c r="B3" s="27"/>
      <c r="C3" s="27"/>
      <c r="D3" s="27"/>
      <c r="E3" s="27"/>
      <c r="F3" s="27"/>
      <c r="G3" s="27"/>
      <c r="H3" s="27"/>
      <c r="I3" s="27"/>
      <c r="J3" s="27"/>
    </row>
    <row r="4" ht="21.3" customHeight="1" spans="1:10">
      <c r="A4" s="19" t="str">
        <f>"单位名称："&amp;"峨山彝族自治县教育体育局"</f>
        <v>单位名称：峨山彝族自治县教育体育局</v>
      </c>
      <c r="B4" s="19"/>
      <c r="C4" s="19"/>
      <c r="D4" s="28"/>
      <c r="E4" s="28"/>
      <c r="F4" s="28"/>
      <c r="G4" s="28"/>
      <c r="H4" s="28"/>
      <c r="I4" s="28"/>
      <c r="J4" s="28"/>
    </row>
    <row r="5" ht="27.15" customHeight="1" spans="1:10">
      <c r="A5" s="22" t="s">
        <v>295</v>
      </c>
      <c r="B5" s="22" t="s">
        <v>296</v>
      </c>
      <c r="C5" s="22" t="s">
        <v>297</v>
      </c>
      <c r="D5" s="22" t="s">
        <v>298</v>
      </c>
      <c r="E5" s="22" t="s">
        <v>299</v>
      </c>
      <c r="F5" s="22" t="s">
        <v>300</v>
      </c>
      <c r="G5" s="22" t="s">
        <v>301</v>
      </c>
      <c r="H5" s="22" t="s">
        <v>302</v>
      </c>
      <c r="I5" s="22" t="s">
        <v>303</v>
      </c>
      <c r="J5" s="22" t="s">
        <v>304</v>
      </c>
    </row>
    <row r="6" ht="18.75" customHeight="1" spans="1:10">
      <c r="A6" s="22" t="s">
        <v>46</v>
      </c>
      <c r="B6" s="22" t="s">
        <v>47</v>
      </c>
      <c r="C6" s="22" t="s">
        <v>48</v>
      </c>
      <c r="D6" s="22" t="s">
        <v>49</v>
      </c>
      <c r="E6" s="22" t="s">
        <v>50</v>
      </c>
      <c r="F6" s="22" t="s">
        <v>51</v>
      </c>
      <c r="G6" s="22" t="s">
        <v>52</v>
      </c>
      <c r="H6" s="22" t="s">
        <v>53</v>
      </c>
      <c r="I6" s="22" t="s">
        <v>54</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10" s="25" customFormat="1" customHeight="1" spans="1:1">
      <c r="A10" s="25" t="s">
        <v>523</v>
      </c>
    </row>
  </sheetData>
  <mergeCells count="2">
    <mergeCell ref="A3:J3"/>
    <mergeCell ref="A4:C4"/>
  </mergeCells>
  <pageMargins left="0.75" right="0.75" top="1" bottom="1" header="0.5" footer="0.5"/>
  <pageSetup paperSize="1" scale="55" fitToHeight="0"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C31" sqref="C31"/>
    </sheetView>
  </sheetViews>
  <sheetFormatPr defaultColWidth="8.85833333333333"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526</v>
      </c>
    </row>
    <row r="3" ht="41.4" customHeight="1" spans="1:8">
      <c r="A3" s="21" t="s">
        <v>527</v>
      </c>
      <c r="B3" s="21"/>
      <c r="C3" s="21"/>
      <c r="D3" s="21"/>
      <c r="E3" s="21"/>
      <c r="F3" s="21"/>
      <c r="G3" s="21"/>
      <c r="H3" s="21"/>
    </row>
    <row r="4" ht="18.75" customHeight="1" spans="1:8">
      <c r="A4" s="19" t="str">
        <f>"单位名称："&amp;"峨山彝族自治县教育体育局"</f>
        <v>单位名称：峨山彝族自治县教育体育局</v>
      </c>
      <c r="B4" s="19"/>
      <c r="C4" s="19"/>
      <c r="D4" s="19"/>
      <c r="E4" s="19"/>
      <c r="F4" s="19"/>
      <c r="G4" s="19"/>
      <c r="H4" s="19"/>
    </row>
    <row r="5" ht="18.75" customHeight="1" spans="1:8">
      <c r="A5" s="22" t="s">
        <v>167</v>
      </c>
      <c r="B5" s="22" t="s">
        <v>528</v>
      </c>
      <c r="C5" s="22" t="s">
        <v>529</v>
      </c>
      <c r="D5" s="22" t="s">
        <v>530</v>
      </c>
      <c r="E5" s="22" t="s">
        <v>488</v>
      </c>
      <c r="F5" s="22" t="s">
        <v>531</v>
      </c>
      <c r="G5" s="22"/>
      <c r="H5" s="22"/>
    </row>
    <row r="6" ht="18.75" customHeight="1" spans="1:8">
      <c r="A6" s="22"/>
      <c r="B6" s="22"/>
      <c r="C6" s="22"/>
      <c r="D6" s="22"/>
      <c r="E6" s="22"/>
      <c r="F6" s="22" t="s">
        <v>489</v>
      </c>
      <c r="G6" s="22" t="s">
        <v>532</v>
      </c>
      <c r="H6" s="22" t="s">
        <v>533</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10" customHeight="1" spans="1:1">
      <c r="A10" t="s">
        <v>534</v>
      </c>
    </row>
  </sheetData>
  <mergeCells count="8">
    <mergeCell ref="A3:H3"/>
    <mergeCell ref="A4:C4"/>
    <mergeCell ref="F5:H5"/>
    <mergeCell ref="A5:A6"/>
    <mergeCell ref="B5:B6"/>
    <mergeCell ref="C5:C6"/>
    <mergeCell ref="D5:D6"/>
    <mergeCell ref="E5:E6"/>
  </mergeCells>
  <pageMargins left="0.75" right="0.75" top="1" bottom="1" header="0.5" footer="0.5"/>
  <pageSetup paperSize="1" scale="54"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B26" sqref="B26"/>
    </sheetView>
  </sheetViews>
  <sheetFormatPr defaultColWidth="8.85833333333333" defaultRowHeight="15" customHeight="1"/>
  <cols>
    <col min="1" max="1" width="21.4166666666667" customWidth="1"/>
    <col min="2" max="3" width="35.7083333333333" customWidth="1"/>
    <col min="4" max="4" width="17.1333333333333" customWidth="1"/>
    <col min="5" max="5" width="28.575" customWidth="1"/>
    <col min="6" max="6" width="17.1333333333333" customWidth="1"/>
    <col min="7" max="7" width="28.575" customWidth="1"/>
    <col min="8" max="10" width="14.2833333333333" customWidth="1"/>
    <col min="11" max="11" width="20.5416666666667"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535</v>
      </c>
    </row>
    <row r="3" ht="45" customHeight="1" spans="1:11">
      <c r="A3" s="4" t="s">
        <v>536</v>
      </c>
      <c r="B3" s="4"/>
      <c r="C3" s="4"/>
      <c r="D3" s="4"/>
      <c r="E3" s="4"/>
      <c r="F3" s="4"/>
      <c r="G3" s="4"/>
      <c r="H3" s="4"/>
      <c r="I3" s="4"/>
      <c r="J3" s="4"/>
      <c r="K3" s="4"/>
    </row>
    <row r="4" ht="18.75" customHeight="1" spans="1:11">
      <c r="A4" s="5" t="str">
        <f>"单位名称："&amp;"峨山彝族自治县教育体育局"</f>
        <v>单位名称：峨山彝族自治县教育体育局</v>
      </c>
      <c r="B4" s="5"/>
      <c r="C4" s="5"/>
      <c r="D4" s="5"/>
      <c r="E4" s="5"/>
      <c r="F4" s="5"/>
      <c r="G4" s="5"/>
      <c r="H4" s="6"/>
      <c r="I4" s="6"/>
      <c r="J4" s="6"/>
      <c r="K4" s="6" t="s">
        <v>29</v>
      </c>
    </row>
    <row r="5" ht="18.75" customHeight="1" spans="1:11">
      <c r="A5" s="13" t="s">
        <v>259</v>
      </c>
      <c r="B5" s="13" t="s">
        <v>169</v>
      </c>
      <c r="C5" s="13" t="s">
        <v>260</v>
      </c>
      <c r="D5" s="13" t="s">
        <v>170</v>
      </c>
      <c r="E5" s="13" t="s">
        <v>171</v>
      </c>
      <c r="F5" s="13" t="s">
        <v>261</v>
      </c>
      <c r="G5" s="13" t="s">
        <v>173</v>
      </c>
      <c r="H5" s="13" t="s">
        <v>32</v>
      </c>
      <c r="I5" s="13" t="s">
        <v>537</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3" customHeight="1" spans="1:1">
      <c r="A13" t="s">
        <v>538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scale="49" fitToHeight="0"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workbookViewId="0">
      <pane ySplit="1" topLeftCell="A2" activePane="bottomLeft" state="frozen"/>
      <selection/>
      <selection pane="bottomLeft" activeCell="C28" sqref="C28"/>
    </sheetView>
  </sheetViews>
  <sheetFormatPr defaultColWidth="8.85833333333333" defaultRowHeight="15" customHeight="1" outlineLevelCol="6"/>
  <cols>
    <col min="1" max="1" width="35.7083333333333" customWidth="1"/>
    <col min="2" max="2" width="21.4166666666667" customWidth="1"/>
    <col min="3" max="3" width="35.7083333333333" customWidth="1"/>
    <col min="4" max="4" width="21.4166666666667" customWidth="1"/>
    <col min="5" max="7" width="17.1333333333333" customWidth="1"/>
  </cols>
  <sheetData>
    <row r="1" customHeight="1" spans="1:7">
      <c r="A1" s="1"/>
      <c r="B1" s="1"/>
      <c r="C1" s="1"/>
      <c r="D1" s="1"/>
      <c r="E1" s="1"/>
      <c r="F1" s="1"/>
      <c r="G1" s="1"/>
    </row>
    <row r="2" ht="18.75" customHeight="1" spans="1:7">
      <c r="A2" s="2"/>
      <c r="B2" s="2"/>
      <c r="C2" s="2"/>
      <c r="D2" s="2"/>
      <c r="E2" s="3"/>
      <c r="F2" s="3"/>
      <c r="G2" s="3" t="s">
        <v>539</v>
      </c>
    </row>
    <row r="3" ht="45" customHeight="1" spans="1:7">
      <c r="A3" s="4" t="s">
        <v>540</v>
      </c>
      <c r="B3" s="4"/>
      <c r="C3" s="4"/>
      <c r="D3" s="4"/>
      <c r="E3" s="4"/>
      <c r="F3" s="4"/>
      <c r="G3" s="4"/>
    </row>
    <row r="4" ht="24.15" customHeight="1" spans="1:7">
      <c r="A4" s="5" t="str">
        <f>"单位名称："&amp;"峨山彝族自治县教育体育局"</f>
        <v>单位名称：峨山彝族自治县教育体育局</v>
      </c>
      <c r="B4" s="5"/>
      <c r="C4" s="5"/>
      <c r="D4" s="5"/>
      <c r="E4" s="6"/>
      <c r="F4" s="6"/>
      <c r="G4" s="6" t="s">
        <v>29</v>
      </c>
    </row>
    <row r="5" ht="18.75" customHeight="1" spans="1:7">
      <c r="A5" s="7" t="s">
        <v>260</v>
      </c>
      <c r="B5" s="7" t="s">
        <v>259</v>
      </c>
      <c r="C5" s="7" t="s">
        <v>169</v>
      </c>
      <c r="D5" s="7" t="s">
        <v>541</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265</v>
      </c>
      <c r="C9" s="10" t="s">
        <v>264</v>
      </c>
      <c r="D9" s="9" t="s">
        <v>542</v>
      </c>
      <c r="E9" s="11">
        <v>422090</v>
      </c>
      <c r="F9" s="11"/>
      <c r="G9" s="11"/>
    </row>
    <row r="10" ht="20.25" customHeight="1" spans="1:7">
      <c r="A10" s="9" t="s">
        <v>56</v>
      </c>
      <c r="B10" s="9" t="s">
        <v>268</v>
      </c>
      <c r="C10" s="10" t="s">
        <v>267</v>
      </c>
      <c r="D10" s="9" t="s">
        <v>542</v>
      </c>
      <c r="E10" s="11">
        <v>260000</v>
      </c>
      <c r="F10" s="11"/>
      <c r="G10" s="11"/>
    </row>
    <row r="11" ht="20.25" customHeight="1" spans="1:7">
      <c r="A11" s="9" t="s">
        <v>56</v>
      </c>
      <c r="B11" s="9" t="s">
        <v>273</v>
      </c>
      <c r="C11" s="10" t="s">
        <v>272</v>
      </c>
      <c r="D11" s="9" t="s">
        <v>542</v>
      </c>
      <c r="E11" s="11">
        <v>307100</v>
      </c>
      <c r="F11" s="11"/>
      <c r="G11" s="11"/>
    </row>
    <row r="12" ht="20.25" customHeight="1" spans="1:7">
      <c r="A12" s="9" t="s">
        <v>56</v>
      </c>
      <c r="B12" s="9" t="s">
        <v>265</v>
      </c>
      <c r="C12" s="10" t="s">
        <v>277</v>
      </c>
      <c r="D12" s="9" t="s">
        <v>542</v>
      </c>
      <c r="E12" s="11">
        <v>500000</v>
      </c>
      <c r="F12" s="11"/>
      <c r="G12" s="11"/>
    </row>
    <row r="13" ht="20.25" customHeight="1" spans="1:7">
      <c r="A13" s="9" t="s">
        <v>56</v>
      </c>
      <c r="B13" s="9" t="s">
        <v>273</v>
      </c>
      <c r="C13" s="10" t="s">
        <v>279</v>
      </c>
      <c r="D13" s="9" t="s">
        <v>542</v>
      </c>
      <c r="E13" s="11">
        <v>80042.2</v>
      </c>
      <c r="F13" s="11"/>
      <c r="G13" s="11"/>
    </row>
    <row r="14" ht="20.25" customHeight="1" spans="1:7">
      <c r="A14" s="9" t="s">
        <v>56</v>
      </c>
      <c r="B14" s="9" t="s">
        <v>273</v>
      </c>
      <c r="C14" s="10" t="s">
        <v>283</v>
      </c>
      <c r="D14" s="9" t="s">
        <v>542</v>
      </c>
      <c r="E14" s="11">
        <v>240000</v>
      </c>
      <c r="F14" s="11"/>
      <c r="G14" s="11"/>
    </row>
    <row r="15" ht="20.25" customHeight="1" spans="1:7">
      <c r="A15" s="9" t="s">
        <v>56</v>
      </c>
      <c r="B15" s="9" t="s">
        <v>273</v>
      </c>
      <c r="C15" s="10" t="s">
        <v>287</v>
      </c>
      <c r="D15" s="9" t="s">
        <v>542</v>
      </c>
      <c r="E15" s="11">
        <v>8100</v>
      </c>
      <c r="F15" s="11"/>
      <c r="G15" s="11"/>
    </row>
    <row r="16" ht="20.25" customHeight="1" spans="1:7">
      <c r="A16" s="9" t="s">
        <v>56</v>
      </c>
      <c r="B16" s="9" t="s">
        <v>273</v>
      </c>
      <c r="C16" s="10" t="s">
        <v>289</v>
      </c>
      <c r="D16" s="9" t="s">
        <v>542</v>
      </c>
      <c r="E16" s="11">
        <v>28040</v>
      </c>
      <c r="F16" s="11"/>
      <c r="G16" s="11"/>
    </row>
    <row r="17" ht="20.25" customHeight="1" spans="1:7">
      <c r="A17" s="9" t="s">
        <v>56</v>
      </c>
      <c r="B17" s="9" t="s">
        <v>268</v>
      </c>
      <c r="C17" s="10" t="s">
        <v>291</v>
      </c>
      <c r="D17" s="9" t="s">
        <v>542</v>
      </c>
      <c r="E17" s="11">
        <v>238236.64</v>
      </c>
      <c r="F17" s="11"/>
      <c r="G17" s="11"/>
    </row>
    <row r="18" ht="20.25" customHeight="1" spans="1:7">
      <c r="A18" s="12" t="s">
        <v>32</v>
      </c>
      <c r="B18" s="12"/>
      <c r="C18" s="12"/>
      <c r="D18" s="12"/>
      <c r="E18" s="11">
        <v>2083608.84</v>
      </c>
      <c r="F18" s="11"/>
      <c r="G18" s="11"/>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1" scale="74" fitToHeight="0"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O8" sqref="O8"/>
    </sheetView>
  </sheetViews>
  <sheetFormatPr defaultColWidth="8.85833333333333" defaultRowHeight="15" customHeight="1"/>
  <cols>
    <col min="1" max="1" width="10.8166666666667" customWidth="1"/>
    <col min="2" max="2" width="25.5416666666667" customWidth="1"/>
    <col min="3" max="5" width="17.1333333333333" customWidth="1"/>
    <col min="6" max="8" width="11.4583333333333" customWidth="1"/>
    <col min="9" max="9" width="17.1333333333333" customWidth="1"/>
    <col min="10" max="13" width="13.6333333333333" customWidth="1"/>
    <col min="14" max="14" width="17.1333333333333" customWidth="1"/>
    <col min="15" max="18" width="11.8166666666667" customWidth="1"/>
    <col min="19" max="19" width="17.1333333333333"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"单位名称："&amp;"峨山彝族自治县教育体育局"</f>
        <v>单位名称：峨山彝族自治县教育体育局</v>
      </c>
      <c r="B4" s="5"/>
      <c r="C4" s="5"/>
      <c r="D4" s="5"/>
      <c r="E4" s="56"/>
      <c r="F4" s="56"/>
      <c r="G4" s="56"/>
      <c r="H4" s="56"/>
      <c r="I4" s="6"/>
      <c r="J4" s="6"/>
      <c r="K4" s="6"/>
      <c r="L4" s="6"/>
      <c r="M4" s="6"/>
      <c r="N4" s="6"/>
      <c r="O4" s="6"/>
      <c r="P4" s="6"/>
      <c r="Q4" s="6"/>
      <c r="R4" s="6"/>
      <c r="S4" s="6" t="s">
        <v>29</v>
      </c>
    </row>
    <row r="5" ht="18.75" customHeight="1" spans="1:19">
      <c r="A5" s="13" t="s">
        <v>30</v>
      </c>
      <c r="B5" s="73" t="s">
        <v>31</v>
      </c>
      <c r="C5" s="73" t="s">
        <v>32</v>
      </c>
      <c r="D5" s="73" t="s">
        <v>33</v>
      </c>
      <c r="E5" s="73"/>
      <c r="F5" s="73"/>
      <c r="G5" s="73"/>
      <c r="H5" s="73"/>
      <c r="I5" s="73"/>
      <c r="J5" s="76"/>
      <c r="K5" s="76"/>
      <c r="L5" s="76"/>
      <c r="M5" s="76"/>
      <c r="N5" s="76"/>
      <c r="O5" s="73" t="s">
        <v>20</v>
      </c>
      <c r="P5" s="73"/>
      <c r="Q5" s="73"/>
      <c r="R5" s="73"/>
      <c r="S5" s="73"/>
    </row>
    <row r="6" ht="18.75" customHeight="1" spans="1:19">
      <c r="A6" s="13"/>
      <c r="B6" s="73"/>
      <c r="C6" s="73"/>
      <c r="D6" s="74" t="s">
        <v>34</v>
      </c>
      <c r="E6" s="74" t="s">
        <v>35</v>
      </c>
      <c r="F6" s="74" t="s">
        <v>36</v>
      </c>
      <c r="G6" s="74" t="s">
        <v>37</v>
      </c>
      <c r="H6" s="74" t="s">
        <v>38</v>
      </c>
      <c r="I6" s="77" t="s">
        <v>39</v>
      </c>
      <c r="J6" s="78"/>
      <c r="K6" s="78"/>
      <c r="L6" s="78"/>
      <c r="M6" s="78"/>
      <c r="N6" s="78"/>
      <c r="O6" s="77" t="s">
        <v>34</v>
      </c>
      <c r="P6" s="77" t="s">
        <v>35</v>
      </c>
      <c r="Q6" s="77" t="s">
        <v>36</v>
      </c>
      <c r="R6" s="77" t="s">
        <v>37</v>
      </c>
      <c r="S6" s="74" t="s">
        <v>40</v>
      </c>
    </row>
    <row r="7" ht="18.75" customHeight="1" spans="1:19">
      <c r="A7" s="13"/>
      <c r="B7" s="73"/>
      <c r="C7" s="73"/>
      <c r="D7" s="74"/>
      <c r="E7" s="74"/>
      <c r="F7" s="74"/>
      <c r="G7" s="74"/>
      <c r="H7" s="74"/>
      <c r="I7" s="77" t="s">
        <v>34</v>
      </c>
      <c r="J7" s="77" t="s">
        <v>41</v>
      </c>
      <c r="K7" s="77" t="s">
        <v>42</v>
      </c>
      <c r="L7" s="77" t="s">
        <v>43</v>
      </c>
      <c r="M7" s="77" t="s">
        <v>44</v>
      </c>
      <c r="N7" s="77" t="s">
        <v>45</v>
      </c>
      <c r="O7" s="77"/>
      <c r="P7" s="77"/>
      <c r="Q7" s="77"/>
      <c r="R7" s="77"/>
      <c r="S7" s="74"/>
    </row>
    <row r="8" ht="18.75" customHeight="1" spans="1:19">
      <c r="A8" s="75" t="s">
        <v>46</v>
      </c>
      <c r="B8" s="14" t="s">
        <v>47</v>
      </c>
      <c r="C8" s="14" t="s">
        <v>48</v>
      </c>
      <c r="D8" s="14" t="s">
        <v>49</v>
      </c>
      <c r="E8" s="75" t="s">
        <v>50</v>
      </c>
      <c r="F8" s="14" t="s">
        <v>51</v>
      </c>
      <c r="G8" s="14" t="s">
        <v>52</v>
      </c>
      <c r="H8" s="75"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17983546.81</v>
      </c>
      <c r="D9" s="17">
        <v>17483546.81</v>
      </c>
      <c r="E9" s="17">
        <v>17483546.81</v>
      </c>
      <c r="F9" s="17"/>
      <c r="G9" s="17"/>
      <c r="H9" s="17"/>
      <c r="I9" s="17">
        <v>500000</v>
      </c>
      <c r="J9" s="17"/>
      <c r="K9" s="17"/>
      <c r="L9" s="17"/>
      <c r="M9" s="17"/>
      <c r="N9" s="17">
        <v>500000</v>
      </c>
      <c r="O9" s="17"/>
      <c r="P9" s="17"/>
      <c r="Q9" s="17"/>
      <c r="R9" s="17"/>
      <c r="S9" s="17"/>
    </row>
    <row r="10" ht="20.25" customHeight="1" spans="1:19">
      <c r="A10" s="50" t="s">
        <v>32</v>
      </c>
      <c r="B10" s="50"/>
      <c r="C10" s="17">
        <v>17983546.81</v>
      </c>
      <c r="D10" s="17">
        <v>17483546.81</v>
      </c>
      <c r="E10" s="17">
        <v>17483546.81</v>
      </c>
      <c r="F10" s="17"/>
      <c r="G10" s="17"/>
      <c r="H10" s="17"/>
      <c r="I10" s="17">
        <v>500000</v>
      </c>
      <c r="J10" s="17"/>
      <c r="K10" s="17"/>
      <c r="L10" s="17"/>
      <c r="M10" s="17"/>
      <c r="N10" s="17">
        <v>500000</v>
      </c>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44" fitToHeight="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Zeros="0" workbookViewId="0">
      <pane ySplit="1" topLeftCell="A2" activePane="bottomLeft" state="frozen"/>
      <selection/>
      <selection pane="bottomLeft" activeCell="O8" sqref="O8"/>
    </sheetView>
  </sheetViews>
  <sheetFormatPr defaultColWidth="8.85833333333333" defaultRowHeight="15" customHeight="1"/>
  <cols>
    <col min="1" max="1" width="17" customWidth="1"/>
    <col min="2" max="2" width="34.275" customWidth="1"/>
    <col min="3" max="5" width="17.1333333333333" customWidth="1"/>
    <col min="6" max="6" width="14.5416666666667" customWidth="1"/>
    <col min="7" max="7" width="11.4583333333333" customWidth="1"/>
    <col min="8" max="9" width="13.0916666666667" customWidth="1"/>
    <col min="10" max="10" width="13.3666666666667" customWidth="1"/>
    <col min="11" max="11" width="11.0916666666667" customWidth="1"/>
    <col min="12" max="14" width="17.1333333333333" customWidth="1"/>
    <col min="15" max="15" width="14.725"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5"/>
      <c r="L3" s="55"/>
      <c r="M3" s="55"/>
      <c r="N3" s="55"/>
      <c r="O3" s="55"/>
    </row>
    <row r="4" ht="18.75" customHeight="1" spans="1:15">
      <c r="A4" s="46" t="str">
        <f>"单位名称："&amp;"峨山彝族自治县教育体育局"</f>
        <v>单位名称：峨山彝族自治县教育体育局</v>
      </c>
      <c r="B4" s="46"/>
      <c r="C4" s="46"/>
      <c r="D4" s="46"/>
      <c r="E4" s="46"/>
      <c r="F4" s="46"/>
      <c r="G4" s="46"/>
      <c r="H4" s="46"/>
      <c r="I4" s="46"/>
      <c r="J4" s="3"/>
      <c r="K4" s="3"/>
      <c r="L4" s="3"/>
      <c r="M4" s="3"/>
      <c r="N4" s="3"/>
      <c r="O4" s="3" t="s">
        <v>29</v>
      </c>
    </row>
    <row r="5" ht="18.75" customHeight="1" spans="1:15">
      <c r="A5" s="13" t="s">
        <v>59</v>
      </c>
      <c r="B5" s="13" t="s">
        <v>60</v>
      </c>
      <c r="C5" s="49" t="s">
        <v>32</v>
      </c>
      <c r="D5" s="49" t="s">
        <v>35</v>
      </c>
      <c r="E5" s="49"/>
      <c r="F5" s="49"/>
      <c r="G5" s="13" t="s">
        <v>36</v>
      </c>
      <c r="H5" s="13" t="s">
        <v>37</v>
      </c>
      <c r="I5" s="13" t="s">
        <v>61</v>
      </c>
      <c r="J5" s="49" t="s">
        <v>62</v>
      </c>
      <c r="K5" s="49"/>
      <c r="L5" s="49"/>
      <c r="M5" s="49"/>
      <c r="N5" s="49"/>
      <c r="O5" s="49"/>
    </row>
    <row r="6" ht="18.75" customHeight="1" spans="1:15">
      <c r="A6" s="13"/>
      <c r="B6" s="13"/>
      <c r="C6" s="49"/>
      <c r="D6" s="49" t="s">
        <v>34</v>
      </c>
      <c r="E6" s="49" t="s">
        <v>63</v>
      </c>
      <c r="F6" s="49" t="s">
        <v>64</v>
      </c>
      <c r="G6" s="13"/>
      <c r="H6" s="13"/>
      <c r="I6" s="13"/>
      <c r="J6" s="49" t="s">
        <v>34</v>
      </c>
      <c r="K6" s="49"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12574340.1</v>
      </c>
      <c r="D8" s="17">
        <v>12074340.1</v>
      </c>
      <c r="E8" s="17">
        <v>10070773.46</v>
      </c>
      <c r="F8" s="17">
        <v>2003566.64</v>
      </c>
      <c r="G8" s="17"/>
      <c r="H8" s="17"/>
      <c r="I8" s="17"/>
      <c r="J8" s="17">
        <v>500000</v>
      </c>
      <c r="K8" s="17"/>
      <c r="L8" s="17"/>
      <c r="M8" s="17"/>
      <c r="N8" s="17"/>
      <c r="O8" s="17">
        <v>500000</v>
      </c>
    </row>
    <row r="9" ht="20.25" customHeight="1" spans="1:15">
      <c r="A9" s="66" t="s">
        <v>73</v>
      </c>
      <c r="B9" s="66" t="s">
        <v>74</v>
      </c>
      <c r="C9" s="17">
        <v>10070773.46</v>
      </c>
      <c r="D9" s="17">
        <v>10070773.46</v>
      </c>
      <c r="E9" s="17">
        <v>10070773.46</v>
      </c>
      <c r="F9" s="17"/>
      <c r="G9" s="17"/>
      <c r="H9" s="17"/>
      <c r="I9" s="17"/>
      <c r="J9" s="17"/>
      <c r="K9" s="17"/>
      <c r="L9" s="17"/>
      <c r="M9" s="17"/>
      <c r="N9" s="17"/>
      <c r="O9" s="17"/>
    </row>
    <row r="10" ht="20.25" customHeight="1" spans="1:15">
      <c r="A10" s="67" t="s">
        <v>75</v>
      </c>
      <c r="B10" s="67" t="s">
        <v>76</v>
      </c>
      <c r="C10" s="17">
        <v>1275874.94</v>
      </c>
      <c r="D10" s="17">
        <v>1275874.94</v>
      </c>
      <c r="E10" s="17">
        <v>1275874.94</v>
      </c>
      <c r="F10" s="17"/>
      <c r="G10" s="17"/>
      <c r="H10" s="17"/>
      <c r="I10" s="17"/>
      <c r="J10" s="17"/>
      <c r="K10" s="17"/>
      <c r="L10" s="17"/>
      <c r="M10" s="17"/>
      <c r="N10" s="17"/>
      <c r="O10" s="17"/>
    </row>
    <row r="11" ht="20.25" customHeight="1" spans="1:15">
      <c r="A11" s="67" t="s">
        <v>77</v>
      </c>
      <c r="B11" s="67" t="s">
        <v>78</v>
      </c>
      <c r="C11" s="17">
        <v>8794898.52</v>
      </c>
      <c r="D11" s="17">
        <v>8794898.52</v>
      </c>
      <c r="E11" s="17">
        <v>8794898.52</v>
      </c>
      <c r="F11" s="17"/>
      <c r="G11" s="17"/>
      <c r="H11" s="17"/>
      <c r="I11" s="17"/>
      <c r="J11" s="17"/>
      <c r="K11" s="17"/>
      <c r="L11" s="17"/>
      <c r="M11" s="17"/>
      <c r="N11" s="17"/>
      <c r="O11" s="17"/>
    </row>
    <row r="12" ht="20.25" customHeight="1" spans="1:15">
      <c r="A12" s="66" t="s">
        <v>79</v>
      </c>
      <c r="B12" s="66" t="s">
        <v>80</v>
      </c>
      <c r="C12" s="17">
        <v>1677566.64</v>
      </c>
      <c r="D12" s="17">
        <v>1677566.64</v>
      </c>
      <c r="E12" s="17"/>
      <c r="F12" s="17">
        <v>1677566.64</v>
      </c>
      <c r="G12" s="17"/>
      <c r="H12" s="17"/>
      <c r="I12" s="17"/>
      <c r="J12" s="17"/>
      <c r="K12" s="17"/>
      <c r="L12" s="17"/>
      <c r="M12" s="17"/>
      <c r="N12" s="17"/>
      <c r="O12" s="17"/>
    </row>
    <row r="13" ht="20.25" customHeight="1" spans="1:15">
      <c r="A13" s="67" t="s">
        <v>81</v>
      </c>
      <c r="B13" s="67" t="s">
        <v>82</v>
      </c>
      <c r="C13" s="17">
        <v>350240</v>
      </c>
      <c r="D13" s="17">
        <v>350240</v>
      </c>
      <c r="E13" s="17"/>
      <c r="F13" s="17">
        <v>350240</v>
      </c>
      <c r="G13" s="17"/>
      <c r="H13" s="17"/>
      <c r="I13" s="17"/>
      <c r="J13" s="17"/>
      <c r="K13" s="17"/>
      <c r="L13" s="17"/>
      <c r="M13" s="17"/>
      <c r="N13" s="17"/>
      <c r="O13" s="17"/>
    </row>
    <row r="14" ht="20.25" customHeight="1" spans="1:15">
      <c r="A14" s="67" t="s">
        <v>83</v>
      </c>
      <c r="B14" s="67" t="s">
        <v>84</v>
      </c>
      <c r="C14" s="17">
        <v>66000</v>
      </c>
      <c r="D14" s="17">
        <v>66000</v>
      </c>
      <c r="E14" s="17"/>
      <c r="F14" s="17">
        <v>66000</v>
      </c>
      <c r="G14" s="17"/>
      <c r="H14" s="17"/>
      <c r="I14" s="17"/>
      <c r="J14" s="17"/>
      <c r="K14" s="17"/>
      <c r="L14" s="17"/>
      <c r="M14" s="17"/>
      <c r="N14" s="17"/>
      <c r="O14" s="17"/>
    </row>
    <row r="15" ht="20.25" customHeight="1" spans="1:15">
      <c r="A15" s="67" t="s">
        <v>85</v>
      </c>
      <c r="B15" s="67" t="s">
        <v>86</v>
      </c>
      <c r="C15" s="17">
        <v>571196.64</v>
      </c>
      <c r="D15" s="17">
        <v>571196.64</v>
      </c>
      <c r="E15" s="17"/>
      <c r="F15" s="17">
        <v>571196.64</v>
      </c>
      <c r="G15" s="17"/>
      <c r="H15" s="17"/>
      <c r="I15" s="17"/>
      <c r="J15" s="17"/>
      <c r="K15" s="17"/>
      <c r="L15" s="17"/>
      <c r="M15" s="17"/>
      <c r="N15" s="17"/>
      <c r="O15" s="17"/>
    </row>
    <row r="16" ht="20.25" customHeight="1" spans="1:15">
      <c r="A16" s="67" t="s">
        <v>87</v>
      </c>
      <c r="B16" s="67" t="s">
        <v>88</v>
      </c>
      <c r="C16" s="17">
        <v>425130</v>
      </c>
      <c r="D16" s="17">
        <v>425130</v>
      </c>
      <c r="E16" s="17"/>
      <c r="F16" s="17">
        <v>425130</v>
      </c>
      <c r="G16" s="17"/>
      <c r="H16" s="17"/>
      <c r="I16" s="17"/>
      <c r="J16" s="17"/>
      <c r="K16" s="17"/>
      <c r="L16" s="17"/>
      <c r="M16" s="17"/>
      <c r="N16" s="17"/>
      <c r="O16" s="17"/>
    </row>
    <row r="17" ht="20.25" customHeight="1" spans="1:15">
      <c r="A17" s="67" t="s">
        <v>89</v>
      </c>
      <c r="B17" s="67" t="s">
        <v>90</v>
      </c>
      <c r="C17" s="17">
        <v>240000</v>
      </c>
      <c r="D17" s="17">
        <v>240000</v>
      </c>
      <c r="E17" s="17"/>
      <c r="F17" s="17">
        <v>240000</v>
      </c>
      <c r="G17" s="17"/>
      <c r="H17" s="17"/>
      <c r="I17" s="17"/>
      <c r="J17" s="17"/>
      <c r="K17" s="17"/>
      <c r="L17" s="17"/>
      <c r="M17" s="17"/>
      <c r="N17" s="17"/>
      <c r="O17" s="17"/>
    </row>
    <row r="18" ht="20.25" customHeight="1" spans="1:15">
      <c r="A18" s="67" t="s">
        <v>91</v>
      </c>
      <c r="B18" s="67" t="s">
        <v>92</v>
      </c>
      <c r="C18" s="17">
        <v>25000</v>
      </c>
      <c r="D18" s="17">
        <v>25000</v>
      </c>
      <c r="E18" s="17"/>
      <c r="F18" s="17">
        <v>25000</v>
      </c>
      <c r="G18" s="17"/>
      <c r="H18" s="17"/>
      <c r="I18" s="17"/>
      <c r="J18" s="17"/>
      <c r="K18" s="17"/>
      <c r="L18" s="17"/>
      <c r="M18" s="17"/>
      <c r="N18" s="17"/>
      <c r="O18" s="17"/>
    </row>
    <row r="19" ht="20.25" customHeight="1" spans="1:15">
      <c r="A19" s="66" t="s">
        <v>93</v>
      </c>
      <c r="B19" s="66" t="s">
        <v>94</v>
      </c>
      <c r="C19" s="17">
        <v>66000</v>
      </c>
      <c r="D19" s="17">
        <v>66000</v>
      </c>
      <c r="E19" s="17"/>
      <c r="F19" s="17">
        <v>66000</v>
      </c>
      <c r="G19" s="17"/>
      <c r="H19" s="17"/>
      <c r="I19" s="17"/>
      <c r="J19" s="17"/>
      <c r="K19" s="17"/>
      <c r="L19" s="17"/>
      <c r="M19" s="17"/>
      <c r="N19" s="17"/>
      <c r="O19" s="17"/>
    </row>
    <row r="20" ht="20.25" customHeight="1" spans="1:15">
      <c r="A20" s="67" t="s">
        <v>95</v>
      </c>
      <c r="B20" s="67" t="s">
        <v>96</v>
      </c>
      <c r="C20" s="17">
        <v>66000</v>
      </c>
      <c r="D20" s="17">
        <v>66000</v>
      </c>
      <c r="E20" s="17"/>
      <c r="F20" s="17">
        <v>66000</v>
      </c>
      <c r="G20" s="17"/>
      <c r="H20" s="17"/>
      <c r="I20" s="17"/>
      <c r="J20" s="17"/>
      <c r="K20" s="17"/>
      <c r="L20" s="17"/>
      <c r="M20" s="17"/>
      <c r="N20" s="17"/>
      <c r="O20" s="17"/>
    </row>
    <row r="21" ht="20.25" customHeight="1" spans="1:15">
      <c r="A21" s="66" t="s">
        <v>97</v>
      </c>
      <c r="B21" s="66" t="s">
        <v>98</v>
      </c>
      <c r="C21" s="17">
        <v>260000</v>
      </c>
      <c r="D21" s="17">
        <v>260000</v>
      </c>
      <c r="E21" s="17"/>
      <c r="F21" s="17">
        <v>260000</v>
      </c>
      <c r="G21" s="17"/>
      <c r="H21" s="17"/>
      <c r="I21" s="17"/>
      <c r="J21" s="17"/>
      <c r="K21" s="17"/>
      <c r="L21" s="17"/>
      <c r="M21" s="17"/>
      <c r="N21" s="17"/>
      <c r="O21" s="17"/>
    </row>
    <row r="22" ht="20.25" customHeight="1" spans="1:15">
      <c r="A22" s="67" t="s">
        <v>99</v>
      </c>
      <c r="B22" s="67" t="s">
        <v>100</v>
      </c>
      <c r="C22" s="17">
        <v>260000</v>
      </c>
      <c r="D22" s="17">
        <v>260000</v>
      </c>
      <c r="E22" s="17"/>
      <c r="F22" s="17">
        <v>260000</v>
      </c>
      <c r="G22" s="17"/>
      <c r="H22" s="17"/>
      <c r="I22" s="17"/>
      <c r="J22" s="17"/>
      <c r="K22" s="17"/>
      <c r="L22" s="17"/>
      <c r="M22" s="17"/>
      <c r="N22" s="17"/>
      <c r="O22" s="17"/>
    </row>
    <row r="23" ht="20.25" customHeight="1" spans="1:15">
      <c r="A23" s="66" t="s">
        <v>101</v>
      </c>
      <c r="B23" s="66" t="s">
        <v>102</v>
      </c>
      <c r="C23" s="17">
        <v>500000</v>
      </c>
      <c r="D23" s="17"/>
      <c r="E23" s="17"/>
      <c r="F23" s="17"/>
      <c r="G23" s="17"/>
      <c r="H23" s="17"/>
      <c r="I23" s="17"/>
      <c r="J23" s="17">
        <v>500000</v>
      </c>
      <c r="K23" s="17"/>
      <c r="L23" s="17"/>
      <c r="M23" s="17"/>
      <c r="N23" s="17"/>
      <c r="O23" s="17">
        <v>500000</v>
      </c>
    </row>
    <row r="24" ht="20.25" customHeight="1" spans="1:15">
      <c r="A24" s="67" t="s">
        <v>103</v>
      </c>
      <c r="B24" s="67" t="s">
        <v>102</v>
      </c>
      <c r="C24" s="17">
        <v>500000</v>
      </c>
      <c r="D24" s="17"/>
      <c r="E24" s="17"/>
      <c r="F24" s="17"/>
      <c r="G24" s="17"/>
      <c r="H24" s="17"/>
      <c r="I24" s="17"/>
      <c r="J24" s="17">
        <v>500000</v>
      </c>
      <c r="K24" s="17"/>
      <c r="L24" s="17"/>
      <c r="M24" s="17"/>
      <c r="N24" s="17"/>
      <c r="O24" s="17">
        <v>500000</v>
      </c>
    </row>
    <row r="25" ht="20.25" customHeight="1" spans="1:15">
      <c r="A25" s="16" t="s">
        <v>104</v>
      </c>
      <c r="B25" s="16" t="s">
        <v>105</v>
      </c>
      <c r="C25" s="17">
        <v>1232765.69</v>
      </c>
      <c r="D25" s="17">
        <v>1232765.69</v>
      </c>
      <c r="E25" s="17">
        <v>1232765.69</v>
      </c>
      <c r="F25" s="17"/>
      <c r="G25" s="17"/>
      <c r="H25" s="17"/>
      <c r="I25" s="17"/>
      <c r="J25" s="17"/>
      <c r="K25" s="17"/>
      <c r="L25" s="17"/>
      <c r="M25" s="17"/>
      <c r="N25" s="17"/>
      <c r="O25" s="17"/>
    </row>
    <row r="26" ht="20.25" customHeight="1" spans="1:15">
      <c r="A26" s="66" t="s">
        <v>106</v>
      </c>
      <c r="B26" s="66" t="s">
        <v>107</v>
      </c>
      <c r="C26" s="17">
        <v>1232765.69</v>
      </c>
      <c r="D26" s="17">
        <v>1232765.69</v>
      </c>
      <c r="E26" s="17">
        <v>1232765.69</v>
      </c>
      <c r="F26" s="17"/>
      <c r="G26" s="17"/>
      <c r="H26" s="17"/>
      <c r="I26" s="17"/>
      <c r="J26" s="17"/>
      <c r="K26" s="17"/>
      <c r="L26" s="17"/>
      <c r="M26" s="17"/>
      <c r="N26" s="17"/>
      <c r="O26" s="17"/>
    </row>
    <row r="27" ht="20.25" customHeight="1" spans="1:15">
      <c r="A27" s="67" t="s">
        <v>108</v>
      </c>
      <c r="B27" s="67" t="s">
        <v>76</v>
      </c>
      <c r="C27" s="17">
        <v>1232765.69</v>
      </c>
      <c r="D27" s="17">
        <v>1232765.69</v>
      </c>
      <c r="E27" s="17">
        <v>1232765.69</v>
      </c>
      <c r="F27" s="17"/>
      <c r="G27" s="17"/>
      <c r="H27" s="17"/>
      <c r="I27" s="17"/>
      <c r="J27" s="17"/>
      <c r="K27" s="17"/>
      <c r="L27" s="17"/>
      <c r="M27" s="17"/>
      <c r="N27" s="17"/>
      <c r="O27" s="17"/>
    </row>
    <row r="28" ht="20.25" customHeight="1" spans="1:15">
      <c r="A28" s="16" t="s">
        <v>109</v>
      </c>
      <c r="B28" s="16" t="s">
        <v>110</v>
      </c>
      <c r="C28" s="17">
        <v>2358264.92</v>
      </c>
      <c r="D28" s="17">
        <v>2358264.92</v>
      </c>
      <c r="E28" s="17">
        <v>2278222.72</v>
      </c>
      <c r="F28" s="17">
        <v>80042.2</v>
      </c>
      <c r="G28" s="17"/>
      <c r="H28" s="17"/>
      <c r="I28" s="17"/>
      <c r="J28" s="17"/>
      <c r="K28" s="17"/>
      <c r="L28" s="17"/>
      <c r="M28" s="17"/>
      <c r="N28" s="17"/>
      <c r="O28" s="17"/>
    </row>
    <row r="29" ht="20.25" customHeight="1" spans="1:15">
      <c r="A29" s="66" t="s">
        <v>111</v>
      </c>
      <c r="B29" s="66" t="s">
        <v>112</v>
      </c>
      <c r="C29" s="17">
        <v>2278222.72</v>
      </c>
      <c r="D29" s="17">
        <v>2278222.72</v>
      </c>
      <c r="E29" s="17">
        <v>2278222.72</v>
      </c>
      <c r="F29" s="17"/>
      <c r="G29" s="17"/>
      <c r="H29" s="17"/>
      <c r="I29" s="17"/>
      <c r="J29" s="17"/>
      <c r="K29" s="17"/>
      <c r="L29" s="17"/>
      <c r="M29" s="17"/>
      <c r="N29" s="17"/>
      <c r="O29" s="17"/>
    </row>
    <row r="30" ht="20.25" customHeight="1" spans="1:15">
      <c r="A30" s="67" t="s">
        <v>113</v>
      </c>
      <c r="B30" s="67" t="s">
        <v>114</v>
      </c>
      <c r="C30" s="17">
        <v>205200</v>
      </c>
      <c r="D30" s="17">
        <v>205200</v>
      </c>
      <c r="E30" s="17">
        <v>205200</v>
      </c>
      <c r="F30" s="17"/>
      <c r="G30" s="17"/>
      <c r="H30" s="17"/>
      <c r="I30" s="17"/>
      <c r="J30" s="17"/>
      <c r="K30" s="17"/>
      <c r="L30" s="17"/>
      <c r="M30" s="17"/>
      <c r="N30" s="17"/>
      <c r="O30" s="17"/>
    </row>
    <row r="31" ht="20.25" customHeight="1" spans="1:15">
      <c r="A31" s="67" t="s">
        <v>115</v>
      </c>
      <c r="B31" s="67" t="s">
        <v>116</v>
      </c>
      <c r="C31" s="17">
        <v>820800</v>
      </c>
      <c r="D31" s="17">
        <v>820800</v>
      </c>
      <c r="E31" s="17">
        <v>820800</v>
      </c>
      <c r="F31" s="17"/>
      <c r="G31" s="17"/>
      <c r="H31" s="17"/>
      <c r="I31" s="17"/>
      <c r="J31" s="17"/>
      <c r="K31" s="17"/>
      <c r="L31" s="17"/>
      <c r="M31" s="17"/>
      <c r="N31" s="17"/>
      <c r="O31" s="17"/>
    </row>
    <row r="32" ht="20.25" customHeight="1" spans="1:15">
      <c r="A32" s="67" t="s">
        <v>117</v>
      </c>
      <c r="B32" s="67" t="s">
        <v>118</v>
      </c>
      <c r="C32" s="17">
        <v>1252222.72</v>
      </c>
      <c r="D32" s="17">
        <v>1252222.72</v>
      </c>
      <c r="E32" s="17">
        <v>1252222.72</v>
      </c>
      <c r="F32" s="17"/>
      <c r="G32" s="17"/>
      <c r="H32" s="17"/>
      <c r="I32" s="17"/>
      <c r="J32" s="17"/>
      <c r="K32" s="17"/>
      <c r="L32" s="17"/>
      <c r="M32" s="17"/>
      <c r="N32" s="17"/>
      <c r="O32" s="17"/>
    </row>
    <row r="33" ht="20.25" customHeight="1" spans="1:15">
      <c r="A33" s="66" t="s">
        <v>119</v>
      </c>
      <c r="B33" s="66" t="s">
        <v>120</v>
      </c>
      <c r="C33" s="17">
        <v>80042.2</v>
      </c>
      <c r="D33" s="17">
        <v>80042.2</v>
      </c>
      <c r="E33" s="17"/>
      <c r="F33" s="17">
        <v>80042.2</v>
      </c>
      <c r="G33" s="17"/>
      <c r="H33" s="17"/>
      <c r="I33" s="17"/>
      <c r="J33" s="17"/>
      <c r="K33" s="17"/>
      <c r="L33" s="17"/>
      <c r="M33" s="17"/>
      <c r="N33" s="17"/>
      <c r="O33" s="17"/>
    </row>
    <row r="34" ht="20.25" customHeight="1" spans="1:15">
      <c r="A34" s="67" t="s">
        <v>121</v>
      </c>
      <c r="B34" s="67" t="s">
        <v>122</v>
      </c>
      <c r="C34" s="17">
        <v>80042.2</v>
      </c>
      <c r="D34" s="17">
        <v>80042.2</v>
      </c>
      <c r="E34" s="17"/>
      <c r="F34" s="17">
        <v>80042.2</v>
      </c>
      <c r="G34" s="17"/>
      <c r="H34" s="17"/>
      <c r="I34" s="17"/>
      <c r="J34" s="17"/>
      <c r="K34" s="17"/>
      <c r="L34" s="17"/>
      <c r="M34" s="17"/>
      <c r="N34" s="17"/>
      <c r="O34" s="17"/>
    </row>
    <row r="35" ht="20.25" customHeight="1" spans="1:15">
      <c r="A35" s="16" t="s">
        <v>123</v>
      </c>
      <c r="B35" s="16" t="s">
        <v>124</v>
      </c>
      <c r="C35" s="17">
        <v>721844.1</v>
      </c>
      <c r="D35" s="17">
        <v>721844.1</v>
      </c>
      <c r="E35" s="17">
        <v>721844.1</v>
      </c>
      <c r="F35" s="17"/>
      <c r="G35" s="17"/>
      <c r="H35" s="17"/>
      <c r="I35" s="17"/>
      <c r="J35" s="17"/>
      <c r="K35" s="17"/>
      <c r="L35" s="17"/>
      <c r="M35" s="17"/>
      <c r="N35" s="17"/>
      <c r="O35" s="17"/>
    </row>
    <row r="36" ht="20.25" customHeight="1" spans="1:15">
      <c r="A36" s="66" t="s">
        <v>125</v>
      </c>
      <c r="B36" s="66" t="s">
        <v>126</v>
      </c>
      <c r="C36" s="17">
        <v>721844.1</v>
      </c>
      <c r="D36" s="17">
        <v>721844.1</v>
      </c>
      <c r="E36" s="17">
        <v>721844.1</v>
      </c>
      <c r="F36" s="17"/>
      <c r="G36" s="17"/>
      <c r="H36" s="17"/>
      <c r="I36" s="17"/>
      <c r="J36" s="17"/>
      <c r="K36" s="17"/>
      <c r="L36" s="17"/>
      <c r="M36" s="17"/>
      <c r="N36" s="17"/>
      <c r="O36" s="17"/>
    </row>
    <row r="37" ht="20.25" customHeight="1" spans="1:15">
      <c r="A37" s="67" t="s">
        <v>127</v>
      </c>
      <c r="B37" s="67" t="s">
        <v>128</v>
      </c>
      <c r="C37" s="17">
        <v>76813.84</v>
      </c>
      <c r="D37" s="17">
        <v>76813.84</v>
      </c>
      <c r="E37" s="17">
        <v>76813.84</v>
      </c>
      <c r="F37" s="17"/>
      <c r="G37" s="17"/>
      <c r="H37" s="17"/>
      <c r="I37" s="17"/>
      <c r="J37" s="17"/>
      <c r="K37" s="17"/>
      <c r="L37" s="17"/>
      <c r="M37" s="17"/>
      <c r="N37" s="17"/>
      <c r="O37" s="17"/>
    </row>
    <row r="38" ht="20.25" customHeight="1" spans="1:15">
      <c r="A38" s="67" t="s">
        <v>129</v>
      </c>
      <c r="B38" s="67" t="s">
        <v>130</v>
      </c>
      <c r="C38" s="17">
        <v>572776.69</v>
      </c>
      <c r="D38" s="17">
        <v>572776.69</v>
      </c>
      <c r="E38" s="17">
        <v>572776.69</v>
      </c>
      <c r="F38" s="17"/>
      <c r="G38" s="17"/>
      <c r="H38" s="17"/>
      <c r="I38" s="17"/>
      <c r="J38" s="17"/>
      <c r="K38" s="17"/>
      <c r="L38" s="17"/>
      <c r="M38" s="17"/>
      <c r="N38" s="17"/>
      <c r="O38" s="17"/>
    </row>
    <row r="39" ht="20.25" customHeight="1" spans="1:15">
      <c r="A39" s="67" t="s">
        <v>131</v>
      </c>
      <c r="B39" s="67" t="s">
        <v>132</v>
      </c>
      <c r="C39" s="17">
        <v>72253.57</v>
      </c>
      <c r="D39" s="17">
        <v>72253.57</v>
      </c>
      <c r="E39" s="17">
        <v>72253.57</v>
      </c>
      <c r="F39" s="17"/>
      <c r="G39" s="17"/>
      <c r="H39" s="17"/>
      <c r="I39" s="17"/>
      <c r="J39" s="17"/>
      <c r="K39" s="17"/>
      <c r="L39" s="17"/>
      <c r="M39" s="17"/>
      <c r="N39" s="17"/>
      <c r="O39" s="17"/>
    </row>
    <row r="40" ht="20.25" customHeight="1" spans="1:15">
      <c r="A40" s="16" t="s">
        <v>133</v>
      </c>
      <c r="B40" s="16" t="s">
        <v>134</v>
      </c>
      <c r="C40" s="17">
        <v>1096332</v>
      </c>
      <c r="D40" s="17">
        <v>1096332</v>
      </c>
      <c r="E40" s="17">
        <v>1096332</v>
      </c>
      <c r="F40" s="17"/>
      <c r="G40" s="17"/>
      <c r="H40" s="17"/>
      <c r="I40" s="17"/>
      <c r="J40" s="17"/>
      <c r="K40" s="17"/>
      <c r="L40" s="17"/>
      <c r="M40" s="17"/>
      <c r="N40" s="17"/>
      <c r="O40" s="17"/>
    </row>
    <row r="41" ht="20.25" customHeight="1" spans="1:15">
      <c r="A41" s="66" t="s">
        <v>135</v>
      </c>
      <c r="B41" s="66" t="s">
        <v>136</v>
      </c>
      <c r="C41" s="17">
        <v>1096332</v>
      </c>
      <c r="D41" s="17">
        <v>1096332</v>
      </c>
      <c r="E41" s="17">
        <v>1096332</v>
      </c>
      <c r="F41" s="17"/>
      <c r="G41" s="17"/>
      <c r="H41" s="17"/>
      <c r="I41" s="17"/>
      <c r="J41" s="17"/>
      <c r="K41" s="17"/>
      <c r="L41" s="17"/>
      <c r="M41" s="17"/>
      <c r="N41" s="17"/>
      <c r="O41" s="17"/>
    </row>
    <row r="42" ht="20.25" customHeight="1" spans="1:15">
      <c r="A42" s="67" t="s">
        <v>137</v>
      </c>
      <c r="B42" s="67" t="s">
        <v>138</v>
      </c>
      <c r="C42" s="17">
        <v>1096332</v>
      </c>
      <c r="D42" s="17">
        <v>1096332</v>
      </c>
      <c r="E42" s="17">
        <v>1096332</v>
      </c>
      <c r="F42" s="17"/>
      <c r="G42" s="17"/>
      <c r="H42" s="17"/>
      <c r="I42" s="17"/>
      <c r="J42" s="17"/>
      <c r="K42" s="17"/>
      <c r="L42" s="17"/>
      <c r="M42" s="17"/>
      <c r="N42" s="17"/>
      <c r="O42" s="17"/>
    </row>
    <row r="43" ht="20.25" customHeight="1" spans="1:15">
      <c r="A43" s="50" t="s">
        <v>139</v>
      </c>
      <c r="B43" s="50"/>
      <c r="C43" s="17">
        <v>17983546.81</v>
      </c>
      <c r="D43" s="17">
        <v>17483546.81</v>
      </c>
      <c r="E43" s="17">
        <v>15399937.97</v>
      </c>
      <c r="F43" s="17">
        <v>2083608.84</v>
      </c>
      <c r="G43" s="17"/>
      <c r="H43" s="17"/>
      <c r="I43" s="17"/>
      <c r="J43" s="17">
        <v>500000</v>
      </c>
      <c r="K43" s="17"/>
      <c r="L43" s="17"/>
      <c r="M43" s="17"/>
      <c r="N43" s="17"/>
      <c r="O43" s="17">
        <v>500000</v>
      </c>
    </row>
  </sheetData>
  <mergeCells count="11">
    <mergeCell ref="A3:O3"/>
    <mergeCell ref="A4:I4"/>
    <mergeCell ref="D5:F5"/>
    <mergeCell ref="J5:O5"/>
    <mergeCell ref="A43:B43"/>
    <mergeCell ref="A5:A6"/>
    <mergeCell ref="B5:B6"/>
    <mergeCell ref="C5:C6"/>
    <mergeCell ref="G5:G6"/>
    <mergeCell ref="H5:H6"/>
    <mergeCell ref="I5:I6"/>
  </mergeCells>
  <pageMargins left="0.75" right="0.75" top="1" bottom="1" header="0.5" footer="0.5"/>
  <pageSetup paperSize="1" scale="50"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O8" sqref="O8"/>
    </sheetView>
  </sheetViews>
  <sheetFormatPr defaultColWidth="8.85833333333333" defaultRowHeight="15" customHeight="1" outlineLevelCol="3"/>
  <cols>
    <col min="1" max="4" width="35.7083333333333" customWidth="1"/>
  </cols>
  <sheetData>
    <row r="1" customHeight="1" spans="1:4">
      <c r="A1" s="1"/>
      <c r="B1" s="1"/>
      <c r="C1" s="1"/>
      <c r="D1" s="1"/>
    </row>
    <row r="2" ht="18.75" customHeight="1" spans="1:4">
      <c r="A2" s="2"/>
      <c r="B2" s="2"/>
      <c r="C2" s="2"/>
      <c r="D2" s="6" t="s">
        <v>140</v>
      </c>
    </row>
    <row r="3" ht="45" customHeight="1" spans="1:4">
      <c r="A3" s="4" t="s">
        <v>141</v>
      </c>
      <c r="B3" s="4"/>
      <c r="C3" s="4"/>
      <c r="D3" s="4"/>
    </row>
    <row r="4" ht="18.75" customHeight="1" spans="1:4">
      <c r="A4" s="5" t="str">
        <f>"单位名称："&amp;"峨山彝族自治县教育体育局"</f>
        <v>单位名称：峨山彝族自治县教育体育局</v>
      </c>
      <c r="B4" s="5"/>
      <c r="C4" s="68"/>
      <c r="D4" s="6" t="s">
        <v>2</v>
      </c>
    </row>
    <row r="5" ht="22.5" customHeight="1" spans="1:4">
      <c r="A5" s="8" t="s">
        <v>3</v>
      </c>
      <c r="B5" s="8"/>
      <c r="C5" s="8" t="s">
        <v>4</v>
      </c>
      <c r="D5" s="8"/>
    </row>
    <row r="6" ht="18.75" customHeight="1" spans="1:4">
      <c r="A6" s="8" t="s">
        <v>5</v>
      </c>
      <c r="B6" s="8" t="s">
        <v>6</v>
      </c>
      <c r="C6" s="8" t="s">
        <v>142</v>
      </c>
      <c r="D6" s="8" t="s">
        <v>6</v>
      </c>
    </row>
    <row r="7" ht="18.75" customHeight="1" spans="1:4">
      <c r="A7" s="8"/>
      <c r="B7" s="8"/>
      <c r="C7" s="8"/>
      <c r="D7" s="8"/>
    </row>
    <row r="8" ht="22.5" customHeight="1" spans="1:4">
      <c r="A8" s="15" t="s">
        <v>143</v>
      </c>
      <c r="B8" s="17">
        <v>17483546.81</v>
      </c>
      <c r="C8" s="15" t="s">
        <v>144</v>
      </c>
      <c r="D8" s="17">
        <v>17483546.81</v>
      </c>
    </row>
    <row r="9" ht="22.5" customHeight="1" spans="1:4">
      <c r="A9" s="15" t="s">
        <v>145</v>
      </c>
      <c r="B9" s="17">
        <v>17483546.81</v>
      </c>
      <c r="C9" s="15" t="str">
        <f>"（"&amp;"一"&amp;"）"&amp;"教育支出"</f>
        <v>（一）教育支出</v>
      </c>
      <c r="D9" s="17">
        <v>12074340.1</v>
      </c>
    </row>
    <row r="10" ht="22.5" customHeight="1" spans="1:4">
      <c r="A10" s="15" t="s">
        <v>146</v>
      </c>
      <c r="B10" s="17"/>
      <c r="C10" s="15" t="str">
        <f>"（"&amp;"二"&amp;"）"&amp;"文化旅游体育与传媒支出"</f>
        <v>（二）文化旅游体育与传媒支出</v>
      </c>
      <c r="D10" s="17">
        <v>1232765.69</v>
      </c>
    </row>
    <row r="11" ht="22.5" customHeight="1" spans="1:4">
      <c r="A11" s="15" t="s">
        <v>147</v>
      </c>
      <c r="B11" s="17"/>
      <c r="C11" s="15" t="str">
        <f>"（"&amp;"三"&amp;"）"&amp;"社会保障和就业支出"</f>
        <v>（三）社会保障和就业支出</v>
      </c>
      <c r="D11" s="17">
        <v>2358264.92</v>
      </c>
    </row>
    <row r="12" ht="22.5" customHeight="1" spans="1:4">
      <c r="A12" s="15" t="s">
        <v>148</v>
      </c>
      <c r="B12" s="17"/>
      <c r="C12" s="15" t="str">
        <f>"（"&amp;"四"&amp;"）"&amp;"卫生健康支出"</f>
        <v>（四）卫生健康支出</v>
      </c>
      <c r="D12" s="17">
        <v>721844.1</v>
      </c>
    </row>
    <row r="13" ht="22.5" customHeight="1" spans="1:4">
      <c r="A13" s="15" t="s">
        <v>145</v>
      </c>
      <c r="B13" s="17"/>
      <c r="C13" s="15" t="str">
        <f>"（"&amp;"五"&amp;"）"&amp;"住房保障支出"</f>
        <v>（五）住房保障支出</v>
      </c>
      <c r="D13" s="17">
        <v>1096332</v>
      </c>
    </row>
    <row r="14" ht="22.5" customHeight="1" spans="1:4">
      <c r="A14" s="15" t="s">
        <v>146</v>
      </c>
      <c r="B14" s="17"/>
      <c r="C14" s="15"/>
      <c r="D14" s="17"/>
    </row>
    <row r="15" ht="22.5" customHeight="1" spans="1:4">
      <c r="A15" s="15" t="s">
        <v>147</v>
      </c>
      <c r="B15" s="17"/>
      <c r="C15" s="15"/>
      <c r="D15" s="17"/>
    </row>
    <row r="16" ht="22.5" customHeight="1" spans="1:4">
      <c r="A16" s="69"/>
      <c r="B16" s="17"/>
      <c r="C16" s="15" t="s">
        <v>149</v>
      </c>
      <c r="D16" s="17"/>
    </row>
    <row r="17" ht="22.5" customHeight="1" spans="1:4">
      <c r="A17" s="70" t="s">
        <v>150</v>
      </c>
      <c r="B17" s="71">
        <v>17483546.81</v>
      </c>
      <c r="C17" s="72" t="s">
        <v>151</v>
      </c>
      <c r="D17" s="71">
        <v>17483546.81</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fitToHeight="0"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pane ySplit="1" topLeftCell="A2" activePane="bottomLeft" state="frozen"/>
      <selection/>
      <selection pane="bottomLeft" activeCell="O8" sqref="O8"/>
    </sheetView>
  </sheetViews>
  <sheetFormatPr defaultColWidth="8.85833333333333" defaultRowHeight="15" customHeight="1" outlineLevelCol="6"/>
  <cols>
    <col min="1" max="1" width="21.4166666666667" customWidth="1"/>
    <col min="2" max="2" width="28.575" customWidth="1"/>
    <col min="3" max="7" width="21.4166666666667" customWidth="1"/>
  </cols>
  <sheetData>
    <row r="1" customHeight="1" spans="1:7">
      <c r="A1" s="1"/>
      <c r="B1" s="1"/>
      <c r="C1" s="1"/>
      <c r="D1" s="1"/>
      <c r="E1" s="1"/>
      <c r="F1" s="1"/>
      <c r="G1" s="1"/>
    </row>
    <row r="2" ht="18.75" customHeight="1" spans="1:7">
      <c r="A2" s="2"/>
      <c r="B2" s="2"/>
      <c r="C2" s="2"/>
      <c r="D2" s="2"/>
      <c r="E2" s="2"/>
      <c r="F2" s="2"/>
      <c r="G2" s="45" t="s">
        <v>152</v>
      </c>
    </row>
    <row r="3" ht="37.5" customHeight="1" spans="1:7">
      <c r="A3" s="4" t="s">
        <v>153</v>
      </c>
      <c r="B3" s="4"/>
      <c r="C3" s="4"/>
      <c r="D3" s="4"/>
      <c r="E3" s="4"/>
      <c r="F3" s="4"/>
      <c r="G3" s="4"/>
    </row>
    <row r="4" ht="18.75" customHeight="1" spans="1:7">
      <c r="A4" s="46" t="str">
        <f>"单位名称："&amp;"峨山彝族自治县教育体育局"</f>
        <v>单位名称：峨山彝族自治县教育体育局</v>
      </c>
      <c r="B4" s="46"/>
      <c r="C4" s="46"/>
      <c r="D4" s="47"/>
      <c r="E4" s="47"/>
      <c r="F4" s="47"/>
      <c r="G4" s="48" t="s">
        <v>29</v>
      </c>
    </row>
    <row r="5" ht="18.75" customHeight="1" spans="1:7">
      <c r="A5" s="13" t="s">
        <v>154</v>
      </c>
      <c r="B5" s="13" t="s">
        <v>60</v>
      </c>
      <c r="C5" s="49" t="s">
        <v>32</v>
      </c>
      <c r="D5" s="49" t="s">
        <v>63</v>
      </c>
      <c r="E5" s="49"/>
      <c r="F5" s="49"/>
      <c r="G5" s="13" t="s">
        <v>64</v>
      </c>
    </row>
    <row r="6" ht="18.75" customHeight="1" spans="1:7">
      <c r="A6" s="13" t="s">
        <v>59</v>
      </c>
      <c r="B6" s="13" t="s">
        <v>60</v>
      </c>
      <c r="C6" s="49"/>
      <c r="D6" s="49" t="s">
        <v>34</v>
      </c>
      <c r="E6" s="49" t="s">
        <v>155</v>
      </c>
      <c r="F6" s="49" t="s">
        <v>156</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12074340.1</v>
      </c>
      <c r="D8" s="17">
        <v>10070773.46</v>
      </c>
      <c r="E8" s="17">
        <v>8359773.46</v>
      </c>
      <c r="F8" s="17">
        <v>1711000</v>
      </c>
      <c r="G8" s="17">
        <v>2003566.64</v>
      </c>
    </row>
    <row r="9" ht="20.25" customHeight="1" spans="1:7">
      <c r="A9" s="66" t="s">
        <v>73</v>
      </c>
      <c r="B9" s="66" t="s">
        <v>74</v>
      </c>
      <c r="C9" s="17">
        <v>10070773.46</v>
      </c>
      <c r="D9" s="17">
        <v>10070773.46</v>
      </c>
      <c r="E9" s="17">
        <v>8359773.46</v>
      </c>
      <c r="F9" s="17">
        <v>1711000</v>
      </c>
      <c r="G9" s="17"/>
    </row>
    <row r="10" ht="20.25" customHeight="1" spans="1:7">
      <c r="A10" s="67" t="s">
        <v>75</v>
      </c>
      <c r="B10" s="67" t="s">
        <v>76</v>
      </c>
      <c r="C10" s="17">
        <v>1275874.94</v>
      </c>
      <c r="D10" s="17">
        <v>1275874.94</v>
      </c>
      <c r="E10" s="17">
        <v>999074.94</v>
      </c>
      <c r="F10" s="17">
        <v>276800</v>
      </c>
      <c r="G10" s="17"/>
    </row>
    <row r="11" ht="20.25" customHeight="1" spans="1:7">
      <c r="A11" s="67" t="s">
        <v>77</v>
      </c>
      <c r="B11" s="67" t="s">
        <v>78</v>
      </c>
      <c r="C11" s="17">
        <v>8794898.52</v>
      </c>
      <c r="D11" s="17">
        <v>8794898.52</v>
      </c>
      <c r="E11" s="17">
        <v>7360698.52</v>
      </c>
      <c r="F11" s="17">
        <v>1434200</v>
      </c>
      <c r="G11" s="17"/>
    </row>
    <row r="12" ht="20.25" customHeight="1" spans="1:7">
      <c r="A12" s="66" t="s">
        <v>79</v>
      </c>
      <c r="B12" s="66" t="s">
        <v>80</v>
      </c>
      <c r="C12" s="17">
        <v>1677566.64</v>
      </c>
      <c r="D12" s="17"/>
      <c r="E12" s="17"/>
      <c r="F12" s="17"/>
      <c r="G12" s="17">
        <v>1677566.64</v>
      </c>
    </row>
    <row r="13" ht="20.25" customHeight="1" spans="1:7">
      <c r="A13" s="67" t="s">
        <v>81</v>
      </c>
      <c r="B13" s="67" t="s">
        <v>82</v>
      </c>
      <c r="C13" s="17">
        <v>350240</v>
      </c>
      <c r="D13" s="17"/>
      <c r="E13" s="17"/>
      <c r="F13" s="17"/>
      <c r="G13" s="17">
        <v>350240</v>
      </c>
    </row>
    <row r="14" ht="20.25" customHeight="1" spans="1:7">
      <c r="A14" s="67" t="s">
        <v>83</v>
      </c>
      <c r="B14" s="67" t="s">
        <v>84</v>
      </c>
      <c r="C14" s="17">
        <v>66000</v>
      </c>
      <c r="D14" s="17"/>
      <c r="E14" s="17"/>
      <c r="F14" s="17"/>
      <c r="G14" s="17">
        <v>66000</v>
      </c>
    </row>
    <row r="15" ht="20.25" customHeight="1" spans="1:7">
      <c r="A15" s="67" t="s">
        <v>85</v>
      </c>
      <c r="B15" s="67" t="s">
        <v>86</v>
      </c>
      <c r="C15" s="17">
        <v>571196.64</v>
      </c>
      <c r="D15" s="17"/>
      <c r="E15" s="17"/>
      <c r="F15" s="17"/>
      <c r="G15" s="17">
        <v>571196.64</v>
      </c>
    </row>
    <row r="16" ht="20.25" customHeight="1" spans="1:7">
      <c r="A16" s="67" t="s">
        <v>87</v>
      </c>
      <c r="B16" s="67" t="s">
        <v>88</v>
      </c>
      <c r="C16" s="17">
        <v>425130</v>
      </c>
      <c r="D16" s="17"/>
      <c r="E16" s="17"/>
      <c r="F16" s="17"/>
      <c r="G16" s="17">
        <v>425130</v>
      </c>
    </row>
    <row r="17" ht="20.25" customHeight="1" spans="1:7">
      <c r="A17" s="67" t="s">
        <v>89</v>
      </c>
      <c r="B17" s="67" t="s">
        <v>90</v>
      </c>
      <c r="C17" s="17">
        <v>240000</v>
      </c>
      <c r="D17" s="17"/>
      <c r="E17" s="17"/>
      <c r="F17" s="17"/>
      <c r="G17" s="17">
        <v>240000</v>
      </c>
    </row>
    <row r="18" ht="20.25" customHeight="1" spans="1:7">
      <c r="A18" s="67" t="s">
        <v>91</v>
      </c>
      <c r="B18" s="67" t="s">
        <v>92</v>
      </c>
      <c r="C18" s="17">
        <v>25000</v>
      </c>
      <c r="D18" s="17"/>
      <c r="E18" s="17"/>
      <c r="F18" s="17"/>
      <c r="G18" s="17">
        <v>25000</v>
      </c>
    </row>
    <row r="19" ht="20.25" customHeight="1" spans="1:7">
      <c r="A19" s="66" t="s">
        <v>93</v>
      </c>
      <c r="B19" s="66" t="s">
        <v>94</v>
      </c>
      <c r="C19" s="17">
        <v>66000</v>
      </c>
      <c r="D19" s="17"/>
      <c r="E19" s="17"/>
      <c r="F19" s="17"/>
      <c r="G19" s="17">
        <v>66000</v>
      </c>
    </row>
    <row r="20" ht="20.25" customHeight="1" spans="1:7">
      <c r="A20" s="67" t="s">
        <v>95</v>
      </c>
      <c r="B20" s="67" t="s">
        <v>96</v>
      </c>
      <c r="C20" s="17">
        <v>66000</v>
      </c>
      <c r="D20" s="17"/>
      <c r="E20" s="17"/>
      <c r="F20" s="17"/>
      <c r="G20" s="17">
        <v>66000</v>
      </c>
    </row>
    <row r="21" ht="20.25" customHeight="1" spans="1:7">
      <c r="A21" s="66" t="s">
        <v>97</v>
      </c>
      <c r="B21" s="66" t="s">
        <v>98</v>
      </c>
      <c r="C21" s="17">
        <v>260000</v>
      </c>
      <c r="D21" s="17"/>
      <c r="E21" s="17"/>
      <c r="F21" s="17"/>
      <c r="G21" s="17">
        <v>260000</v>
      </c>
    </row>
    <row r="22" ht="20.25" customHeight="1" spans="1:7">
      <c r="A22" s="67" t="s">
        <v>99</v>
      </c>
      <c r="B22" s="67" t="s">
        <v>100</v>
      </c>
      <c r="C22" s="17">
        <v>260000</v>
      </c>
      <c r="D22" s="17"/>
      <c r="E22" s="17"/>
      <c r="F22" s="17"/>
      <c r="G22" s="17">
        <v>260000</v>
      </c>
    </row>
    <row r="23" ht="20.25" customHeight="1" spans="1:7">
      <c r="A23" s="16" t="s">
        <v>104</v>
      </c>
      <c r="B23" s="16" t="s">
        <v>105</v>
      </c>
      <c r="C23" s="17">
        <v>1232765.69</v>
      </c>
      <c r="D23" s="17">
        <v>1232765.69</v>
      </c>
      <c r="E23" s="17">
        <v>1156265.69</v>
      </c>
      <c r="F23" s="17">
        <v>76500</v>
      </c>
      <c r="G23" s="17"/>
    </row>
    <row r="24" ht="20.25" customHeight="1" spans="1:7">
      <c r="A24" s="66" t="s">
        <v>106</v>
      </c>
      <c r="B24" s="66" t="s">
        <v>107</v>
      </c>
      <c r="C24" s="17">
        <v>1232765.69</v>
      </c>
      <c r="D24" s="17">
        <v>1232765.69</v>
      </c>
      <c r="E24" s="17">
        <v>1156265.69</v>
      </c>
      <c r="F24" s="17">
        <v>76500</v>
      </c>
      <c r="G24" s="17"/>
    </row>
    <row r="25" ht="20.25" customHeight="1" spans="1:7">
      <c r="A25" s="67" t="s">
        <v>108</v>
      </c>
      <c r="B25" s="67" t="s">
        <v>76</v>
      </c>
      <c r="C25" s="17">
        <v>1232765.69</v>
      </c>
      <c r="D25" s="17">
        <v>1232765.69</v>
      </c>
      <c r="E25" s="17">
        <v>1156265.69</v>
      </c>
      <c r="F25" s="17">
        <v>76500</v>
      </c>
      <c r="G25" s="17"/>
    </row>
    <row r="26" ht="20.25" customHeight="1" spans="1:7">
      <c r="A26" s="16" t="s">
        <v>109</v>
      </c>
      <c r="B26" s="16" t="s">
        <v>110</v>
      </c>
      <c r="C26" s="17">
        <v>2358264.92</v>
      </c>
      <c r="D26" s="17">
        <v>2278222.72</v>
      </c>
      <c r="E26" s="17">
        <v>2251222.72</v>
      </c>
      <c r="F26" s="17">
        <v>27000</v>
      </c>
      <c r="G26" s="17">
        <v>80042.2</v>
      </c>
    </row>
    <row r="27" ht="20.25" customHeight="1" spans="1:7">
      <c r="A27" s="66" t="s">
        <v>111</v>
      </c>
      <c r="B27" s="66" t="s">
        <v>112</v>
      </c>
      <c r="C27" s="17">
        <v>2278222.72</v>
      </c>
      <c r="D27" s="17">
        <v>2278222.72</v>
      </c>
      <c r="E27" s="17">
        <v>2251222.72</v>
      </c>
      <c r="F27" s="17">
        <v>27000</v>
      </c>
      <c r="G27" s="17"/>
    </row>
    <row r="28" ht="20.25" customHeight="1" spans="1:7">
      <c r="A28" s="67" t="s">
        <v>113</v>
      </c>
      <c r="B28" s="67" t="s">
        <v>114</v>
      </c>
      <c r="C28" s="17">
        <v>205200</v>
      </c>
      <c r="D28" s="17">
        <v>205200</v>
      </c>
      <c r="E28" s="17">
        <v>199800</v>
      </c>
      <c r="F28" s="17">
        <v>5400</v>
      </c>
      <c r="G28" s="17"/>
    </row>
    <row r="29" ht="20.25" customHeight="1" spans="1:7">
      <c r="A29" s="67" t="s">
        <v>115</v>
      </c>
      <c r="B29" s="67" t="s">
        <v>116</v>
      </c>
      <c r="C29" s="17">
        <v>820800</v>
      </c>
      <c r="D29" s="17">
        <v>820800</v>
      </c>
      <c r="E29" s="17">
        <v>799200</v>
      </c>
      <c r="F29" s="17">
        <v>21600</v>
      </c>
      <c r="G29" s="17"/>
    </row>
    <row r="30" ht="37" customHeight="1" spans="1:7">
      <c r="A30" s="67" t="s">
        <v>117</v>
      </c>
      <c r="B30" s="67" t="s">
        <v>118</v>
      </c>
      <c r="C30" s="17">
        <v>1252222.72</v>
      </c>
      <c r="D30" s="17">
        <v>1252222.72</v>
      </c>
      <c r="E30" s="17">
        <v>1252222.72</v>
      </c>
      <c r="F30" s="17"/>
      <c r="G30" s="17"/>
    </row>
    <row r="31" ht="20.25" customHeight="1" spans="1:7">
      <c r="A31" s="66" t="s">
        <v>119</v>
      </c>
      <c r="B31" s="66" t="s">
        <v>120</v>
      </c>
      <c r="C31" s="17">
        <v>80042.2</v>
      </c>
      <c r="D31" s="17"/>
      <c r="E31" s="17"/>
      <c r="F31" s="17"/>
      <c r="G31" s="17">
        <v>80042.2</v>
      </c>
    </row>
    <row r="32" ht="20.25" customHeight="1" spans="1:7">
      <c r="A32" s="67" t="s">
        <v>121</v>
      </c>
      <c r="B32" s="67" t="s">
        <v>122</v>
      </c>
      <c r="C32" s="17">
        <v>80042.2</v>
      </c>
      <c r="D32" s="17"/>
      <c r="E32" s="17"/>
      <c r="F32" s="17"/>
      <c r="G32" s="17">
        <v>80042.2</v>
      </c>
    </row>
    <row r="33" ht="20.25" customHeight="1" spans="1:7">
      <c r="A33" s="16" t="s">
        <v>123</v>
      </c>
      <c r="B33" s="16" t="s">
        <v>124</v>
      </c>
      <c r="C33" s="17">
        <v>721844.1</v>
      </c>
      <c r="D33" s="17">
        <v>721844.1</v>
      </c>
      <c r="E33" s="17">
        <v>721844.1</v>
      </c>
      <c r="F33" s="17"/>
      <c r="G33" s="17"/>
    </row>
    <row r="34" ht="20.25" customHeight="1" spans="1:7">
      <c r="A34" s="66" t="s">
        <v>125</v>
      </c>
      <c r="B34" s="66" t="s">
        <v>126</v>
      </c>
      <c r="C34" s="17">
        <v>721844.1</v>
      </c>
      <c r="D34" s="17">
        <v>721844.1</v>
      </c>
      <c r="E34" s="17">
        <v>721844.1</v>
      </c>
      <c r="F34" s="17"/>
      <c r="G34" s="17"/>
    </row>
    <row r="35" ht="20.25" customHeight="1" spans="1:7">
      <c r="A35" s="67" t="s">
        <v>127</v>
      </c>
      <c r="B35" s="67" t="s">
        <v>128</v>
      </c>
      <c r="C35" s="17">
        <v>76813.84</v>
      </c>
      <c r="D35" s="17">
        <v>76813.84</v>
      </c>
      <c r="E35" s="17">
        <v>76813.84</v>
      </c>
      <c r="F35" s="17"/>
      <c r="G35" s="17"/>
    </row>
    <row r="36" ht="20.25" customHeight="1" spans="1:7">
      <c r="A36" s="67" t="s">
        <v>129</v>
      </c>
      <c r="B36" s="67" t="s">
        <v>130</v>
      </c>
      <c r="C36" s="17">
        <v>572776.69</v>
      </c>
      <c r="D36" s="17">
        <v>572776.69</v>
      </c>
      <c r="E36" s="17">
        <v>572776.69</v>
      </c>
      <c r="F36" s="17"/>
      <c r="G36" s="17"/>
    </row>
    <row r="37" ht="20.25" customHeight="1" spans="1:7">
      <c r="A37" s="67" t="s">
        <v>131</v>
      </c>
      <c r="B37" s="67" t="s">
        <v>132</v>
      </c>
      <c r="C37" s="17">
        <v>72253.57</v>
      </c>
      <c r="D37" s="17">
        <v>72253.57</v>
      </c>
      <c r="E37" s="17">
        <v>72253.57</v>
      </c>
      <c r="F37" s="17"/>
      <c r="G37" s="17"/>
    </row>
    <row r="38" ht="20.25" customHeight="1" spans="1:7">
      <c r="A38" s="16" t="s">
        <v>133</v>
      </c>
      <c r="B38" s="16" t="s">
        <v>134</v>
      </c>
      <c r="C38" s="17">
        <v>1096332</v>
      </c>
      <c r="D38" s="17">
        <v>1096332</v>
      </c>
      <c r="E38" s="17">
        <v>1096332</v>
      </c>
      <c r="F38" s="17"/>
      <c r="G38" s="17"/>
    </row>
    <row r="39" ht="20.25" customHeight="1" spans="1:7">
      <c r="A39" s="66" t="s">
        <v>135</v>
      </c>
      <c r="B39" s="66" t="s">
        <v>136</v>
      </c>
      <c r="C39" s="17">
        <v>1096332</v>
      </c>
      <c r="D39" s="17">
        <v>1096332</v>
      </c>
      <c r="E39" s="17">
        <v>1096332</v>
      </c>
      <c r="F39" s="17"/>
      <c r="G39" s="17"/>
    </row>
    <row r="40" ht="20.25" customHeight="1" spans="1:7">
      <c r="A40" s="67" t="s">
        <v>137</v>
      </c>
      <c r="B40" s="67" t="s">
        <v>138</v>
      </c>
      <c r="C40" s="17">
        <v>1096332</v>
      </c>
      <c r="D40" s="17">
        <v>1096332</v>
      </c>
      <c r="E40" s="17">
        <v>1096332</v>
      </c>
      <c r="F40" s="17"/>
      <c r="G40" s="17"/>
    </row>
    <row r="41" ht="20.25" customHeight="1" spans="1:7">
      <c r="A41" s="50" t="s">
        <v>139</v>
      </c>
      <c r="B41" s="50"/>
      <c r="C41" s="51">
        <v>17483546.81</v>
      </c>
      <c r="D41" s="51">
        <v>15399937.97</v>
      </c>
      <c r="E41" s="51">
        <v>13585437.97</v>
      </c>
      <c r="F41" s="51">
        <v>1814500</v>
      </c>
      <c r="G41" s="51">
        <v>2083608.84</v>
      </c>
    </row>
  </sheetData>
  <mergeCells count="7">
    <mergeCell ref="A3:G3"/>
    <mergeCell ref="A4:C4"/>
    <mergeCell ref="A5:B5"/>
    <mergeCell ref="D5:F5"/>
    <mergeCell ref="A41:B41"/>
    <mergeCell ref="C5:C6"/>
    <mergeCell ref="G5:G6"/>
  </mergeCells>
  <pageMargins left="0.75" right="0.75" top="1" bottom="1" header="0.5" footer="0.5"/>
  <pageSetup paperSize="1" scale="57" fitToHeight="0"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O8" sqref="O8"/>
    </sheetView>
  </sheetViews>
  <sheetFormatPr defaultColWidth="8.85833333333333" defaultRowHeight="15" customHeight="1" outlineLevelRow="7" outlineLevelCol="5"/>
  <cols>
    <col min="1" max="6" width="28.575" customWidth="1"/>
  </cols>
  <sheetData>
    <row r="1" customHeight="1" spans="1:6">
      <c r="A1" s="1"/>
      <c r="B1" s="1"/>
      <c r="C1" s="1"/>
      <c r="D1" s="1"/>
      <c r="E1" s="1"/>
      <c r="F1" s="1"/>
    </row>
    <row r="2" ht="18.75" customHeight="1" spans="1:6">
      <c r="A2" s="59"/>
      <c r="B2" s="59"/>
      <c r="C2" s="60"/>
      <c r="D2" s="2"/>
      <c r="E2" s="2"/>
      <c r="F2" s="61" t="s">
        <v>157</v>
      </c>
    </row>
    <row r="3" ht="41.25" customHeight="1" spans="1:6">
      <c r="A3" s="62" t="s">
        <v>158</v>
      </c>
      <c r="B3" s="62"/>
      <c r="C3" s="62"/>
      <c r="D3" s="62"/>
      <c r="E3" s="62"/>
      <c r="F3" s="62"/>
    </row>
    <row r="4" ht="18.75" customHeight="1" spans="1:6">
      <c r="A4" s="5" t="str">
        <f>"单位名称："&amp;"峨山彝族自治县教育体育局"</f>
        <v>单位名称：峨山彝族自治县教育体育局</v>
      </c>
      <c r="B4" s="5"/>
      <c r="C4" s="5"/>
      <c r="D4" s="63"/>
      <c r="E4" s="2"/>
      <c r="F4" s="61" t="s">
        <v>29</v>
      </c>
    </row>
    <row r="5" ht="18.75" customHeight="1" spans="1:6">
      <c r="A5" s="13" t="s">
        <v>159</v>
      </c>
      <c r="B5" s="49" t="s">
        <v>160</v>
      </c>
      <c r="C5" s="49" t="s">
        <v>161</v>
      </c>
      <c r="D5" s="49"/>
      <c r="E5" s="49"/>
      <c r="F5" s="49" t="s">
        <v>162</v>
      </c>
    </row>
    <row r="6" ht="18.75" customHeight="1" spans="1:6">
      <c r="A6" s="13"/>
      <c r="B6" s="49"/>
      <c r="C6" s="49" t="s">
        <v>34</v>
      </c>
      <c r="D6" s="49" t="s">
        <v>163</v>
      </c>
      <c r="E6" s="49" t="s">
        <v>164</v>
      </c>
      <c r="F6" s="49"/>
    </row>
    <row r="7" ht="18.75" customHeight="1" spans="1:6">
      <c r="A7" s="64">
        <v>1</v>
      </c>
      <c r="B7" s="65">
        <v>2</v>
      </c>
      <c r="C7" s="64">
        <v>3</v>
      </c>
      <c r="D7" s="64">
        <v>4</v>
      </c>
      <c r="E7" s="64">
        <v>5</v>
      </c>
      <c r="F7" s="64">
        <v>6</v>
      </c>
    </row>
    <row r="8" ht="20.25" customHeight="1" spans="1:6">
      <c r="A8" s="17">
        <v>20000</v>
      </c>
      <c r="B8" s="17"/>
      <c r="C8" s="17">
        <v>20000</v>
      </c>
      <c r="D8" s="17"/>
      <c r="E8" s="17">
        <v>20000</v>
      </c>
      <c r="F8" s="17"/>
    </row>
  </sheetData>
  <mergeCells count="6">
    <mergeCell ref="A3:F3"/>
    <mergeCell ref="A4:C4"/>
    <mergeCell ref="C5:E5"/>
    <mergeCell ref="A5:A6"/>
    <mergeCell ref="B5:B6"/>
    <mergeCell ref="F5:F6"/>
  </mergeCells>
  <pageMargins left="0.75" right="0.75" top="1" bottom="1" header="0.5" footer="0.5"/>
  <pageSetup paperSize="1" scale="72"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3"/>
  <sheetViews>
    <sheetView showZeros="0" topLeftCell="B1" workbookViewId="0">
      <pane ySplit="1" topLeftCell="A2" activePane="bottomLeft" state="frozen"/>
      <selection/>
      <selection pane="bottomLeft" activeCell="G71" sqref="G71"/>
    </sheetView>
  </sheetViews>
  <sheetFormatPr defaultColWidth="8.85833333333333" defaultRowHeight="15" customHeight="1"/>
  <cols>
    <col min="1" max="1" width="23.6333333333333" customWidth="1"/>
    <col min="2" max="2" width="22" customWidth="1"/>
    <col min="3" max="3" width="25.9083333333333" customWidth="1"/>
    <col min="4" max="4" width="13.9083333333333" customWidth="1"/>
    <col min="5" max="5" width="28.575" customWidth="1"/>
    <col min="6" max="6" width="13.5416666666667" customWidth="1"/>
    <col min="7" max="7" width="28.575" customWidth="1"/>
    <col min="8" max="9" width="14.2833333333333" customWidth="1"/>
    <col min="10" max="10" width="9.54166666666667" customWidth="1"/>
    <col min="11" max="11" width="12.275" customWidth="1"/>
    <col min="12" max="12" width="14.2833333333333" customWidth="1"/>
    <col min="13" max="13" width="9.54166666666667" customWidth="1"/>
    <col min="14" max="14" width="10.275" customWidth="1"/>
    <col min="15" max="15" width="9.725" customWidth="1"/>
    <col min="16" max="16" width="11" customWidth="1"/>
    <col min="17" max="17" width="10" customWidth="1"/>
    <col min="18" max="22" width="9.90833333333333" customWidth="1"/>
    <col min="23" max="23" width="10.091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165</v>
      </c>
    </row>
    <row r="3" ht="45" customHeight="1" spans="1:23">
      <c r="A3" s="4" t="s">
        <v>166</v>
      </c>
      <c r="B3" s="4"/>
      <c r="C3" s="4"/>
      <c r="D3" s="4"/>
      <c r="E3" s="4"/>
      <c r="F3" s="4"/>
      <c r="G3" s="4"/>
      <c r="H3" s="4"/>
      <c r="I3" s="4"/>
      <c r="J3" s="4"/>
      <c r="K3" s="4"/>
      <c r="L3" s="55"/>
      <c r="M3" s="55"/>
      <c r="N3" s="55"/>
      <c r="O3" s="55"/>
      <c r="P3" s="55"/>
      <c r="Q3" s="55"/>
      <c r="R3" s="55"/>
      <c r="S3" s="55"/>
      <c r="T3" s="55"/>
      <c r="U3" s="55"/>
      <c r="V3" s="55"/>
      <c r="W3" s="55"/>
    </row>
    <row r="4" ht="18.75" customHeight="1" spans="1:23">
      <c r="A4" s="5" t="str">
        <f>"单位名称："&amp;"峨山彝族自治县教育体育局"</f>
        <v>单位名称：峨山彝族自治县教育体育局</v>
      </c>
      <c r="B4" s="5"/>
      <c r="C4" s="5"/>
      <c r="D4" s="5"/>
      <c r="E4" s="5"/>
      <c r="F4" s="5"/>
      <c r="G4" s="5"/>
      <c r="H4" s="56"/>
      <c r="I4" s="56"/>
      <c r="J4" s="56"/>
      <c r="K4" s="56"/>
      <c r="L4" s="6"/>
      <c r="M4" s="6"/>
      <c r="N4" s="6"/>
      <c r="O4" s="6"/>
      <c r="P4" s="6"/>
      <c r="Q4" s="6"/>
      <c r="R4" s="6"/>
      <c r="S4" s="6"/>
      <c r="T4" s="6"/>
      <c r="U4" s="6"/>
      <c r="V4" s="6"/>
      <c r="W4" s="6" t="s">
        <v>29</v>
      </c>
    </row>
    <row r="5" ht="18.75" customHeight="1" spans="1:23">
      <c r="A5" s="57" t="s">
        <v>167</v>
      </c>
      <c r="B5" s="57" t="s">
        <v>168</v>
      </c>
      <c r="C5" s="57" t="s">
        <v>169</v>
      </c>
      <c r="D5" s="57" t="s">
        <v>170</v>
      </c>
      <c r="E5" s="57" t="s">
        <v>171</v>
      </c>
      <c r="F5" s="57" t="s">
        <v>172</v>
      </c>
      <c r="G5" s="57" t="s">
        <v>173</v>
      </c>
      <c r="H5" s="58" t="s">
        <v>32</v>
      </c>
      <c r="I5" s="58" t="s">
        <v>174</v>
      </c>
      <c r="J5" s="57"/>
      <c r="K5" s="57"/>
      <c r="L5" s="57"/>
      <c r="M5" s="57"/>
      <c r="N5" s="57" t="s">
        <v>175</v>
      </c>
      <c r="O5" s="57"/>
      <c r="P5" s="57"/>
      <c r="Q5" s="57" t="s">
        <v>38</v>
      </c>
      <c r="R5" s="57" t="s">
        <v>62</v>
      </c>
      <c r="S5" s="57"/>
      <c r="T5" s="57"/>
      <c r="U5" s="57"/>
      <c r="V5" s="57"/>
      <c r="W5" s="57"/>
    </row>
    <row r="6" ht="18.75" customHeight="1" spans="1:23">
      <c r="A6" s="57"/>
      <c r="B6" s="57"/>
      <c r="C6" s="57"/>
      <c r="D6" s="57"/>
      <c r="E6" s="57"/>
      <c r="F6" s="57"/>
      <c r="G6" s="57"/>
      <c r="H6" s="58" t="s">
        <v>176</v>
      </c>
      <c r="I6" s="58" t="s">
        <v>177</v>
      </c>
      <c r="J6" s="57" t="s">
        <v>36</v>
      </c>
      <c r="K6" s="57" t="s">
        <v>37</v>
      </c>
      <c r="L6" s="57"/>
      <c r="M6" s="57"/>
      <c r="N6" s="57" t="s">
        <v>175</v>
      </c>
      <c r="O6" s="57" t="s">
        <v>36</v>
      </c>
      <c r="P6" s="57" t="s">
        <v>37</v>
      </c>
      <c r="Q6" s="57" t="s">
        <v>38</v>
      </c>
      <c r="R6" s="57" t="s">
        <v>62</v>
      </c>
      <c r="S6" s="57" t="s">
        <v>41</v>
      </c>
      <c r="T6" s="57" t="s">
        <v>42</v>
      </c>
      <c r="U6" s="57" t="s">
        <v>43</v>
      </c>
      <c r="V6" s="57" t="s">
        <v>44</v>
      </c>
      <c r="W6" s="57" t="s">
        <v>45</v>
      </c>
    </row>
    <row r="7" ht="18.75" customHeight="1" spans="1:23">
      <c r="A7" s="57"/>
      <c r="B7" s="57"/>
      <c r="C7" s="57"/>
      <c r="D7" s="57"/>
      <c r="E7" s="57"/>
      <c r="F7" s="57"/>
      <c r="G7" s="57"/>
      <c r="H7" s="58"/>
      <c r="I7" s="58" t="s">
        <v>178</v>
      </c>
      <c r="J7" s="57" t="s">
        <v>179</v>
      </c>
      <c r="K7" s="57" t="s">
        <v>180</v>
      </c>
      <c r="L7" s="57" t="s">
        <v>181</v>
      </c>
      <c r="M7" s="57" t="s">
        <v>182</v>
      </c>
      <c r="N7" s="57" t="s">
        <v>35</v>
      </c>
      <c r="O7" s="57" t="s">
        <v>36</v>
      </c>
      <c r="P7" s="57" t="s">
        <v>37</v>
      </c>
      <c r="Q7" s="57"/>
      <c r="R7" s="57" t="s">
        <v>34</v>
      </c>
      <c r="S7" s="57" t="s">
        <v>41</v>
      </c>
      <c r="T7" s="57" t="s">
        <v>42</v>
      </c>
      <c r="U7" s="57" t="s">
        <v>43</v>
      </c>
      <c r="V7" s="57" t="s">
        <v>44</v>
      </c>
      <c r="W7" s="57" t="s">
        <v>45</v>
      </c>
    </row>
    <row r="8" ht="22.65" customHeight="1" spans="1:23">
      <c r="A8" s="57"/>
      <c r="B8" s="57"/>
      <c r="C8" s="57"/>
      <c r="D8" s="57"/>
      <c r="E8" s="57"/>
      <c r="F8" s="57"/>
      <c r="G8" s="57"/>
      <c r="H8" s="58"/>
      <c r="I8" s="58" t="s">
        <v>34</v>
      </c>
      <c r="J8" s="57"/>
      <c r="K8" s="57"/>
      <c r="L8" s="57"/>
      <c r="M8" s="57"/>
      <c r="N8" s="57"/>
      <c r="O8" s="57"/>
      <c r="P8" s="57"/>
      <c r="Q8" s="57"/>
      <c r="R8" s="57"/>
      <c r="S8" s="57"/>
      <c r="T8" s="57"/>
      <c r="U8" s="57"/>
      <c r="V8" s="57"/>
      <c r="W8" s="57"/>
    </row>
    <row r="9" ht="18.75" customHeight="1" spans="1:23">
      <c r="A9" s="58" t="s">
        <v>46</v>
      </c>
      <c r="B9" s="58">
        <v>2</v>
      </c>
      <c r="C9" s="58">
        <v>3</v>
      </c>
      <c r="D9" s="58">
        <v>4</v>
      </c>
      <c r="E9" s="58">
        <v>5</v>
      </c>
      <c r="F9" s="58">
        <v>6</v>
      </c>
      <c r="G9" s="58">
        <v>7</v>
      </c>
      <c r="H9" s="58">
        <v>8</v>
      </c>
      <c r="I9" s="58">
        <v>9</v>
      </c>
      <c r="J9" s="58">
        <v>10</v>
      </c>
      <c r="K9" s="58">
        <v>11</v>
      </c>
      <c r="L9" s="58">
        <v>12</v>
      </c>
      <c r="M9" s="58">
        <v>13</v>
      </c>
      <c r="N9" s="58">
        <v>14</v>
      </c>
      <c r="O9" s="58">
        <v>15</v>
      </c>
      <c r="P9" s="58">
        <v>16</v>
      </c>
      <c r="Q9" s="58">
        <v>17</v>
      </c>
      <c r="R9" s="58">
        <v>18</v>
      </c>
      <c r="S9" s="58">
        <v>19</v>
      </c>
      <c r="T9" s="58">
        <v>20</v>
      </c>
      <c r="U9" s="58">
        <v>21</v>
      </c>
      <c r="V9" s="58">
        <v>22</v>
      </c>
      <c r="W9" s="58">
        <v>23</v>
      </c>
    </row>
    <row r="10" ht="18.75" customHeight="1" spans="1:23">
      <c r="A10" s="9" t="s">
        <v>56</v>
      </c>
      <c r="B10" s="9" t="s">
        <v>183</v>
      </c>
      <c r="C10" s="10" t="s">
        <v>184</v>
      </c>
      <c r="D10" s="9" t="s">
        <v>75</v>
      </c>
      <c r="E10" s="9" t="s">
        <v>76</v>
      </c>
      <c r="F10" s="9" t="s">
        <v>185</v>
      </c>
      <c r="G10" s="9" t="s">
        <v>186</v>
      </c>
      <c r="H10" s="17">
        <v>21000</v>
      </c>
      <c r="I10" s="17">
        <v>21000</v>
      </c>
      <c r="J10" s="17"/>
      <c r="K10" s="17"/>
      <c r="L10" s="17">
        <v>21000</v>
      </c>
      <c r="M10" s="17"/>
      <c r="N10" s="17"/>
      <c r="O10" s="17"/>
      <c r="P10" s="17"/>
      <c r="Q10" s="17"/>
      <c r="R10" s="17"/>
      <c r="S10" s="17"/>
      <c r="T10" s="17"/>
      <c r="U10" s="17"/>
      <c r="V10" s="17"/>
      <c r="W10" s="17"/>
    </row>
    <row r="11" ht="18.75" customHeight="1" spans="1:23">
      <c r="A11" s="9" t="s">
        <v>56</v>
      </c>
      <c r="B11" s="9" t="s">
        <v>183</v>
      </c>
      <c r="C11" s="10" t="s">
        <v>184</v>
      </c>
      <c r="D11" s="9" t="s">
        <v>75</v>
      </c>
      <c r="E11" s="9" t="s">
        <v>76</v>
      </c>
      <c r="F11" s="9" t="s">
        <v>187</v>
      </c>
      <c r="G11" s="9" t="s">
        <v>188</v>
      </c>
      <c r="H11" s="17">
        <v>4500</v>
      </c>
      <c r="I11" s="17">
        <v>4500</v>
      </c>
      <c r="J11" s="17"/>
      <c r="K11" s="17"/>
      <c r="L11" s="17">
        <v>4500</v>
      </c>
      <c r="M11" s="17"/>
      <c r="N11" s="17"/>
      <c r="O11" s="17"/>
      <c r="P11" s="23"/>
      <c r="Q11" s="17"/>
      <c r="R11" s="17"/>
      <c r="S11" s="17"/>
      <c r="T11" s="17"/>
      <c r="U11" s="17"/>
      <c r="V11" s="17"/>
      <c r="W11" s="17"/>
    </row>
    <row r="12" ht="18.75" customHeight="1" spans="1:23">
      <c r="A12" s="9" t="s">
        <v>56</v>
      </c>
      <c r="B12" s="9" t="s">
        <v>183</v>
      </c>
      <c r="C12" s="10" t="s">
        <v>184</v>
      </c>
      <c r="D12" s="9" t="s">
        <v>77</v>
      </c>
      <c r="E12" s="9" t="s">
        <v>78</v>
      </c>
      <c r="F12" s="9" t="s">
        <v>189</v>
      </c>
      <c r="G12" s="9" t="s">
        <v>190</v>
      </c>
      <c r="H12" s="17">
        <v>69000</v>
      </c>
      <c r="I12" s="17">
        <v>69000</v>
      </c>
      <c r="J12" s="17"/>
      <c r="K12" s="17"/>
      <c r="L12" s="17">
        <v>69000</v>
      </c>
      <c r="M12" s="17"/>
      <c r="N12" s="17"/>
      <c r="O12" s="17"/>
      <c r="P12" s="23"/>
      <c r="Q12" s="17"/>
      <c r="R12" s="17"/>
      <c r="S12" s="17"/>
      <c r="T12" s="17"/>
      <c r="U12" s="17"/>
      <c r="V12" s="17"/>
      <c r="W12" s="17"/>
    </row>
    <row r="13" ht="18.75" customHeight="1" spans="1:23">
      <c r="A13" s="9" t="s">
        <v>56</v>
      </c>
      <c r="B13" s="9" t="s">
        <v>183</v>
      </c>
      <c r="C13" s="10" t="s">
        <v>184</v>
      </c>
      <c r="D13" s="9" t="s">
        <v>77</v>
      </c>
      <c r="E13" s="9" t="s">
        <v>78</v>
      </c>
      <c r="F13" s="9" t="s">
        <v>191</v>
      </c>
      <c r="G13" s="9" t="s">
        <v>192</v>
      </c>
      <c r="H13" s="17">
        <v>12000</v>
      </c>
      <c r="I13" s="17">
        <v>12000</v>
      </c>
      <c r="J13" s="17"/>
      <c r="K13" s="17"/>
      <c r="L13" s="17">
        <v>12000</v>
      </c>
      <c r="M13" s="17"/>
      <c r="N13" s="17"/>
      <c r="O13" s="17"/>
      <c r="P13" s="23"/>
      <c r="Q13" s="17"/>
      <c r="R13" s="17"/>
      <c r="S13" s="17"/>
      <c r="T13" s="17"/>
      <c r="U13" s="17"/>
      <c r="V13" s="17"/>
      <c r="W13" s="17"/>
    </row>
    <row r="14" ht="18.75" customHeight="1" spans="1:23">
      <c r="A14" s="9" t="s">
        <v>56</v>
      </c>
      <c r="B14" s="9" t="s">
        <v>183</v>
      </c>
      <c r="C14" s="10" t="s">
        <v>184</v>
      </c>
      <c r="D14" s="9" t="s">
        <v>77</v>
      </c>
      <c r="E14" s="9" t="s">
        <v>78</v>
      </c>
      <c r="F14" s="9" t="s">
        <v>193</v>
      </c>
      <c r="G14" s="9" t="s">
        <v>194</v>
      </c>
      <c r="H14" s="17">
        <v>15000</v>
      </c>
      <c r="I14" s="17">
        <v>15000</v>
      </c>
      <c r="J14" s="17"/>
      <c r="K14" s="17"/>
      <c r="L14" s="17">
        <v>15000</v>
      </c>
      <c r="M14" s="17"/>
      <c r="N14" s="17"/>
      <c r="O14" s="17"/>
      <c r="P14" s="23"/>
      <c r="Q14" s="17"/>
      <c r="R14" s="17"/>
      <c r="S14" s="17"/>
      <c r="T14" s="17"/>
      <c r="U14" s="17"/>
      <c r="V14" s="17"/>
      <c r="W14" s="17"/>
    </row>
    <row r="15" ht="18.75" customHeight="1" spans="1:23">
      <c r="A15" s="9" t="s">
        <v>56</v>
      </c>
      <c r="B15" s="9" t="s">
        <v>183</v>
      </c>
      <c r="C15" s="10" t="s">
        <v>184</v>
      </c>
      <c r="D15" s="9" t="s">
        <v>77</v>
      </c>
      <c r="E15" s="9" t="s">
        <v>78</v>
      </c>
      <c r="F15" s="9" t="s">
        <v>195</v>
      </c>
      <c r="G15" s="9" t="s">
        <v>196</v>
      </c>
      <c r="H15" s="17">
        <v>100000</v>
      </c>
      <c r="I15" s="17">
        <v>100000</v>
      </c>
      <c r="J15" s="17"/>
      <c r="K15" s="17"/>
      <c r="L15" s="17">
        <v>100000</v>
      </c>
      <c r="M15" s="17"/>
      <c r="N15" s="17"/>
      <c r="O15" s="17"/>
      <c r="P15" s="23"/>
      <c r="Q15" s="17"/>
      <c r="R15" s="17"/>
      <c r="S15" s="17"/>
      <c r="T15" s="17"/>
      <c r="U15" s="17"/>
      <c r="V15" s="17"/>
      <c r="W15" s="17"/>
    </row>
    <row r="16" ht="18.75" customHeight="1" spans="1:23">
      <c r="A16" s="9" t="s">
        <v>56</v>
      </c>
      <c r="B16" s="9" t="s">
        <v>183</v>
      </c>
      <c r="C16" s="10" t="s">
        <v>184</v>
      </c>
      <c r="D16" s="9" t="s">
        <v>108</v>
      </c>
      <c r="E16" s="9" t="s">
        <v>76</v>
      </c>
      <c r="F16" s="9" t="s">
        <v>197</v>
      </c>
      <c r="G16" s="9" t="s">
        <v>198</v>
      </c>
      <c r="H16" s="17">
        <v>31500</v>
      </c>
      <c r="I16" s="17">
        <v>31500</v>
      </c>
      <c r="J16" s="17"/>
      <c r="K16" s="17"/>
      <c r="L16" s="17">
        <v>31500</v>
      </c>
      <c r="M16" s="17"/>
      <c r="N16" s="17"/>
      <c r="O16" s="17"/>
      <c r="P16" s="23"/>
      <c r="Q16" s="17"/>
      <c r="R16" s="17"/>
      <c r="S16" s="17"/>
      <c r="T16" s="17"/>
      <c r="U16" s="17"/>
      <c r="V16" s="17"/>
      <c r="W16" s="17"/>
    </row>
    <row r="17" ht="18.75" customHeight="1" spans="1:23">
      <c r="A17" s="9" t="s">
        <v>56</v>
      </c>
      <c r="B17" s="9" t="s">
        <v>183</v>
      </c>
      <c r="C17" s="10" t="s">
        <v>184</v>
      </c>
      <c r="D17" s="9" t="s">
        <v>108</v>
      </c>
      <c r="E17" s="9" t="s">
        <v>76</v>
      </c>
      <c r="F17" s="9" t="s">
        <v>187</v>
      </c>
      <c r="G17" s="9" t="s">
        <v>188</v>
      </c>
      <c r="H17" s="17">
        <v>1800</v>
      </c>
      <c r="I17" s="17">
        <v>1800</v>
      </c>
      <c r="J17" s="17"/>
      <c r="K17" s="17"/>
      <c r="L17" s="17">
        <v>1800</v>
      </c>
      <c r="M17" s="17"/>
      <c r="N17" s="17"/>
      <c r="O17" s="17"/>
      <c r="P17" s="23"/>
      <c r="Q17" s="17"/>
      <c r="R17" s="17"/>
      <c r="S17" s="17"/>
      <c r="T17" s="17"/>
      <c r="U17" s="17"/>
      <c r="V17" s="17"/>
      <c r="W17" s="17"/>
    </row>
    <row r="18" ht="18.75" customHeight="1" spans="1:23">
      <c r="A18" s="9" t="s">
        <v>56</v>
      </c>
      <c r="B18" s="9" t="s">
        <v>183</v>
      </c>
      <c r="C18" s="10" t="s">
        <v>184</v>
      </c>
      <c r="D18" s="9" t="s">
        <v>113</v>
      </c>
      <c r="E18" s="9" t="s">
        <v>114</v>
      </c>
      <c r="F18" s="9" t="s">
        <v>199</v>
      </c>
      <c r="G18" s="9" t="s">
        <v>200</v>
      </c>
      <c r="H18" s="17">
        <v>5400</v>
      </c>
      <c r="I18" s="17">
        <v>5400</v>
      </c>
      <c r="J18" s="17"/>
      <c r="K18" s="17"/>
      <c r="L18" s="17">
        <v>5400</v>
      </c>
      <c r="M18" s="17"/>
      <c r="N18" s="17"/>
      <c r="O18" s="17"/>
      <c r="P18" s="23"/>
      <c r="Q18" s="17"/>
      <c r="R18" s="17"/>
      <c r="S18" s="17"/>
      <c r="T18" s="17"/>
      <c r="U18" s="17"/>
      <c r="V18" s="17"/>
      <c r="W18" s="17"/>
    </row>
    <row r="19" ht="18.75" customHeight="1" spans="1:23">
      <c r="A19" s="9" t="s">
        <v>56</v>
      </c>
      <c r="B19" s="9" t="s">
        <v>183</v>
      </c>
      <c r="C19" s="10" t="s">
        <v>184</v>
      </c>
      <c r="D19" s="9" t="s">
        <v>115</v>
      </c>
      <c r="E19" s="9" t="s">
        <v>116</v>
      </c>
      <c r="F19" s="9" t="s">
        <v>199</v>
      </c>
      <c r="G19" s="9" t="s">
        <v>200</v>
      </c>
      <c r="H19" s="17">
        <v>21600</v>
      </c>
      <c r="I19" s="17">
        <v>21600</v>
      </c>
      <c r="J19" s="17"/>
      <c r="K19" s="17"/>
      <c r="L19" s="17">
        <v>21600</v>
      </c>
      <c r="M19" s="17"/>
      <c r="N19" s="17"/>
      <c r="O19" s="17"/>
      <c r="P19" s="23"/>
      <c r="Q19" s="17"/>
      <c r="R19" s="17"/>
      <c r="S19" s="17"/>
      <c r="T19" s="17"/>
      <c r="U19" s="17"/>
      <c r="V19" s="17"/>
      <c r="W19" s="17"/>
    </row>
    <row r="20" ht="18.75" customHeight="1" spans="1:23">
      <c r="A20" s="9" t="s">
        <v>56</v>
      </c>
      <c r="B20" s="9" t="s">
        <v>201</v>
      </c>
      <c r="C20" s="10" t="s">
        <v>202</v>
      </c>
      <c r="D20" s="9" t="s">
        <v>75</v>
      </c>
      <c r="E20" s="9" t="s">
        <v>76</v>
      </c>
      <c r="F20" s="9" t="s">
        <v>203</v>
      </c>
      <c r="G20" s="9" t="s">
        <v>204</v>
      </c>
      <c r="H20" s="17">
        <v>286752</v>
      </c>
      <c r="I20" s="17">
        <v>286752</v>
      </c>
      <c r="J20" s="17"/>
      <c r="K20" s="17"/>
      <c r="L20" s="17">
        <v>286752</v>
      </c>
      <c r="M20" s="17"/>
      <c r="N20" s="17"/>
      <c r="O20" s="17"/>
      <c r="P20" s="23"/>
      <c r="Q20" s="17"/>
      <c r="R20" s="17"/>
      <c r="S20" s="17"/>
      <c r="T20" s="17"/>
      <c r="U20" s="17"/>
      <c r="V20" s="17"/>
      <c r="W20" s="17"/>
    </row>
    <row r="21" ht="18.75" customHeight="1" spans="1:23">
      <c r="A21" s="9" t="s">
        <v>56</v>
      </c>
      <c r="B21" s="9" t="s">
        <v>201</v>
      </c>
      <c r="C21" s="10" t="s">
        <v>202</v>
      </c>
      <c r="D21" s="9" t="s">
        <v>75</v>
      </c>
      <c r="E21" s="9" t="s">
        <v>76</v>
      </c>
      <c r="F21" s="9" t="s">
        <v>205</v>
      </c>
      <c r="G21" s="9" t="s">
        <v>206</v>
      </c>
      <c r="H21" s="17">
        <v>116940</v>
      </c>
      <c r="I21" s="17">
        <v>116940</v>
      </c>
      <c r="J21" s="17"/>
      <c r="K21" s="17"/>
      <c r="L21" s="17">
        <v>116940</v>
      </c>
      <c r="M21" s="17"/>
      <c r="N21" s="17"/>
      <c r="O21" s="17"/>
      <c r="P21" s="23"/>
      <c r="Q21" s="17"/>
      <c r="R21" s="17"/>
      <c r="S21" s="17"/>
      <c r="T21" s="17"/>
      <c r="U21" s="17"/>
      <c r="V21" s="17"/>
      <c r="W21" s="17"/>
    </row>
    <row r="22" ht="18.75" customHeight="1" spans="1:23">
      <c r="A22" s="9" t="s">
        <v>56</v>
      </c>
      <c r="B22" s="9" t="s">
        <v>201</v>
      </c>
      <c r="C22" s="10" t="s">
        <v>202</v>
      </c>
      <c r="D22" s="9" t="s">
        <v>75</v>
      </c>
      <c r="E22" s="9" t="s">
        <v>76</v>
      </c>
      <c r="F22" s="9" t="s">
        <v>205</v>
      </c>
      <c r="G22" s="9" t="s">
        <v>206</v>
      </c>
      <c r="H22" s="17">
        <v>388752</v>
      </c>
      <c r="I22" s="17">
        <v>388752</v>
      </c>
      <c r="J22" s="17"/>
      <c r="K22" s="17"/>
      <c r="L22" s="17">
        <v>388752</v>
      </c>
      <c r="M22" s="17"/>
      <c r="N22" s="17"/>
      <c r="O22" s="17"/>
      <c r="P22" s="23"/>
      <c r="Q22" s="17"/>
      <c r="R22" s="17"/>
      <c r="S22" s="17"/>
      <c r="T22" s="17"/>
      <c r="U22" s="17"/>
      <c r="V22" s="17"/>
      <c r="W22" s="17"/>
    </row>
    <row r="23" ht="18.75" customHeight="1" spans="1:23">
      <c r="A23" s="9" t="s">
        <v>56</v>
      </c>
      <c r="B23" s="9" t="s">
        <v>201</v>
      </c>
      <c r="C23" s="10" t="s">
        <v>202</v>
      </c>
      <c r="D23" s="9" t="s">
        <v>75</v>
      </c>
      <c r="E23" s="9" t="s">
        <v>76</v>
      </c>
      <c r="F23" s="9" t="s">
        <v>207</v>
      </c>
      <c r="G23" s="9" t="s">
        <v>208</v>
      </c>
      <c r="H23" s="17">
        <v>23896</v>
      </c>
      <c r="I23" s="17">
        <v>23896</v>
      </c>
      <c r="J23" s="17"/>
      <c r="K23" s="17"/>
      <c r="L23" s="17">
        <v>23896</v>
      </c>
      <c r="M23" s="17"/>
      <c r="N23" s="17"/>
      <c r="O23" s="17"/>
      <c r="P23" s="23"/>
      <c r="Q23" s="17"/>
      <c r="R23" s="17"/>
      <c r="S23" s="17"/>
      <c r="T23" s="17"/>
      <c r="U23" s="17"/>
      <c r="V23" s="17"/>
      <c r="W23" s="17"/>
    </row>
    <row r="24" ht="18.75" customHeight="1" spans="1:23">
      <c r="A24" s="9" t="s">
        <v>56</v>
      </c>
      <c r="B24" s="9" t="s">
        <v>201</v>
      </c>
      <c r="C24" s="10" t="s">
        <v>202</v>
      </c>
      <c r="D24" s="9" t="s">
        <v>108</v>
      </c>
      <c r="E24" s="9" t="s">
        <v>76</v>
      </c>
      <c r="F24" s="9" t="s">
        <v>203</v>
      </c>
      <c r="G24" s="9" t="s">
        <v>204</v>
      </c>
      <c r="H24" s="17">
        <v>102432</v>
      </c>
      <c r="I24" s="17">
        <v>102432</v>
      </c>
      <c r="J24" s="17"/>
      <c r="K24" s="17"/>
      <c r="L24" s="17">
        <v>102432</v>
      </c>
      <c r="M24" s="17"/>
      <c r="N24" s="17"/>
      <c r="O24" s="17"/>
      <c r="P24" s="23"/>
      <c r="Q24" s="17"/>
      <c r="R24" s="17"/>
      <c r="S24" s="17"/>
      <c r="T24" s="17"/>
      <c r="U24" s="17"/>
      <c r="V24" s="17"/>
      <c r="W24" s="17"/>
    </row>
    <row r="25" ht="18.75" customHeight="1" spans="1:23">
      <c r="A25" s="9" t="s">
        <v>56</v>
      </c>
      <c r="B25" s="9" t="s">
        <v>201</v>
      </c>
      <c r="C25" s="10" t="s">
        <v>202</v>
      </c>
      <c r="D25" s="9" t="s">
        <v>108</v>
      </c>
      <c r="E25" s="9" t="s">
        <v>76</v>
      </c>
      <c r="F25" s="9" t="s">
        <v>205</v>
      </c>
      <c r="G25" s="9" t="s">
        <v>206</v>
      </c>
      <c r="H25" s="17">
        <v>39072</v>
      </c>
      <c r="I25" s="17">
        <v>39072</v>
      </c>
      <c r="J25" s="17"/>
      <c r="K25" s="17"/>
      <c r="L25" s="17">
        <v>39072</v>
      </c>
      <c r="M25" s="17"/>
      <c r="N25" s="17"/>
      <c r="O25" s="17"/>
      <c r="P25" s="23"/>
      <c r="Q25" s="17"/>
      <c r="R25" s="17"/>
      <c r="S25" s="17"/>
      <c r="T25" s="17"/>
      <c r="U25" s="17"/>
      <c r="V25" s="17"/>
      <c r="W25" s="17"/>
    </row>
    <row r="26" ht="18.75" customHeight="1" spans="1:23">
      <c r="A26" s="9" t="s">
        <v>56</v>
      </c>
      <c r="B26" s="9" t="s">
        <v>201</v>
      </c>
      <c r="C26" s="10" t="s">
        <v>202</v>
      </c>
      <c r="D26" s="9" t="s">
        <v>108</v>
      </c>
      <c r="E26" s="9" t="s">
        <v>76</v>
      </c>
      <c r="F26" s="9" t="s">
        <v>205</v>
      </c>
      <c r="G26" s="9" t="s">
        <v>206</v>
      </c>
      <c r="H26" s="17">
        <v>128472</v>
      </c>
      <c r="I26" s="17">
        <v>128472</v>
      </c>
      <c r="J26" s="17"/>
      <c r="K26" s="17"/>
      <c r="L26" s="17">
        <v>128472</v>
      </c>
      <c r="M26" s="17"/>
      <c r="N26" s="17"/>
      <c r="O26" s="17"/>
      <c r="P26" s="23"/>
      <c r="Q26" s="17"/>
      <c r="R26" s="17"/>
      <c r="S26" s="17"/>
      <c r="T26" s="17"/>
      <c r="U26" s="17"/>
      <c r="V26" s="17"/>
      <c r="W26" s="17"/>
    </row>
    <row r="27" ht="18.75" customHeight="1" spans="1:23">
      <c r="A27" s="9" t="s">
        <v>56</v>
      </c>
      <c r="B27" s="9" t="s">
        <v>201</v>
      </c>
      <c r="C27" s="10" t="s">
        <v>202</v>
      </c>
      <c r="D27" s="9" t="s">
        <v>108</v>
      </c>
      <c r="E27" s="9" t="s">
        <v>76</v>
      </c>
      <c r="F27" s="9" t="s">
        <v>207</v>
      </c>
      <c r="G27" s="9" t="s">
        <v>208</v>
      </c>
      <c r="H27" s="17">
        <v>8536</v>
      </c>
      <c r="I27" s="17">
        <v>8536</v>
      </c>
      <c r="J27" s="17"/>
      <c r="K27" s="17"/>
      <c r="L27" s="17">
        <v>8536</v>
      </c>
      <c r="M27" s="17"/>
      <c r="N27" s="17"/>
      <c r="O27" s="17"/>
      <c r="P27" s="23"/>
      <c r="Q27" s="17"/>
      <c r="R27" s="17"/>
      <c r="S27" s="17"/>
      <c r="T27" s="17"/>
      <c r="U27" s="17"/>
      <c r="V27" s="17"/>
      <c r="W27" s="17"/>
    </row>
    <row r="28" ht="18.75" customHeight="1" spans="1:23">
      <c r="A28" s="9" t="s">
        <v>56</v>
      </c>
      <c r="B28" s="9" t="s">
        <v>209</v>
      </c>
      <c r="C28" s="10" t="s">
        <v>210</v>
      </c>
      <c r="D28" s="9" t="s">
        <v>77</v>
      </c>
      <c r="E28" s="9" t="s">
        <v>78</v>
      </c>
      <c r="F28" s="9" t="s">
        <v>203</v>
      </c>
      <c r="G28" s="9" t="s">
        <v>204</v>
      </c>
      <c r="H28" s="17">
        <v>3171144</v>
      </c>
      <c r="I28" s="17">
        <v>3171144</v>
      </c>
      <c r="J28" s="17"/>
      <c r="K28" s="17"/>
      <c r="L28" s="17">
        <v>3171144</v>
      </c>
      <c r="M28" s="17"/>
      <c r="N28" s="17"/>
      <c r="O28" s="17"/>
      <c r="P28" s="23"/>
      <c r="Q28" s="17"/>
      <c r="R28" s="17"/>
      <c r="S28" s="17"/>
      <c r="T28" s="17"/>
      <c r="U28" s="17"/>
      <c r="V28" s="17"/>
      <c r="W28" s="17"/>
    </row>
    <row r="29" ht="18.75" customHeight="1" spans="1:23">
      <c r="A29" s="9" t="s">
        <v>56</v>
      </c>
      <c r="B29" s="9" t="s">
        <v>209</v>
      </c>
      <c r="C29" s="10" t="s">
        <v>210</v>
      </c>
      <c r="D29" s="9" t="s">
        <v>77</v>
      </c>
      <c r="E29" s="9" t="s">
        <v>78</v>
      </c>
      <c r="F29" s="9" t="s">
        <v>205</v>
      </c>
      <c r="G29" s="9" t="s">
        <v>206</v>
      </c>
      <c r="H29" s="17">
        <v>78000</v>
      </c>
      <c r="I29" s="17">
        <v>78000</v>
      </c>
      <c r="J29" s="17"/>
      <c r="K29" s="17"/>
      <c r="L29" s="17">
        <v>78000</v>
      </c>
      <c r="M29" s="17"/>
      <c r="N29" s="17"/>
      <c r="O29" s="17"/>
      <c r="P29" s="23"/>
      <c r="Q29" s="17"/>
      <c r="R29" s="17"/>
      <c r="S29" s="17"/>
      <c r="T29" s="17"/>
      <c r="U29" s="17"/>
      <c r="V29" s="17"/>
      <c r="W29" s="17"/>
    </row>
    <row r="30" ht="18.75" customHeight="1" spans="1:23">
      <c r="A30" s="9" t="s">
        <v>56</v>
      </c>
      <c r="B30" s="9" t="s">
        <v>209</v>
      </c>
      <c r="C30" s="10" t="s">
        <v>210</v>
      </c>
      <c r="D30" s="9" t="s">
        <v>77</v>
      </c>
      <c r="E30" s="9" t="s">
        <v>78</v>
      </c>
      <c r="F30" s="9" t="s">
        <v>205</v>
      </c>
      <c r="G30" s="9" t="s">
        <v>206</v>
      </c>
      <c r="H30" s="17">
        <v>301572</v>
      </c>
      <c r="I30" s="17">
        <v>301572</v>
      </c>
      <c r="J30" s="17"/>
      <c r="K30" s="17"/>
      <c r="L30" s="17">
        <v>301572</v>
      </c>
      <c r="M30" s="17"/>
      <c r="N30" s="17"/>
      <c r="O30" s="17"/>
      <c r="P30" s="23"/>
      <c r="Q30" s="17"/>
      <c r="R30" s="17"/>
      <c r="S30" s="17"/>
      <c r="T30" s="17"/>
      <c r="U30" s="17"/>
      <c r="V30" s="17"/>
      <c r="W30" s="17"/>
    </row>
    <row r="31" ht="18.75" customHeight="1" spans="1:23">
      <c r="A31" s="9" t="s">
        <v>56</v>
      </c>
      <c r="B31" s="9" t="s">
        <v>209</v>
      </c>
      <c r="C31" s="10" t="s">
        <v>210</v>
      </c>
      <c r="D31" s="9" t="s">
        <v>77</v>
      </c>
      <c r="E31" s="9" t="s">
        <v>78</v>
      </c>
      <c r="F31" s="9" t="s">
        <v>211</v>
      </c>
      <c r="G31" s="9" t="s">
        <v>212</v>
      </c>
      <c r="H31" s="17">
        <v>1747200</v>
      </c>
      <c r="I31" s="17">
        <v>1747200</v>
      </c>
      <c r="J31" s="17"/>
      <c r="K31" s="17"/>
      <c r="L31" s="17">
        <v>1747200</v>
      </c>
      <c r="M31" s="17"/>
      <c r="N31" s="17"/>
      <c r="O31" s="17"/>
      <c r="P31" s="23"/>
      <c r="Q31" s="17"/>
      <c r="R31" s="17"/>
      <c r="S31" s="17"/>
      <c r="T31" s="17"/>
      <c r="U31" s="17"/>
      <c r="V31" s="17"/>
      <c r="W31" s="17"/>
    </row>
    <row r="32" ht="18.75" customHeight="1" spans="1:23">
      <c r="A32" s="9" t="s">
        <v>56</v>
      </c>
      <c r="B32" s="9" t="s">
        <v>209</v>
      </c>
      <c r="C32" s="10" t="s">
        <v>210</v>
      </c>
      <c r="D32" s="9" t="s">
        <v>77</v>
      </c>
      <c r="E32" s="9" t="s">
        <v>78</v>
      </c>
      <c r="F32" s="9" t="s">
        <v>211</v>
      </c>
      <c r="G32" s="9" t="s">
        <v>212</v>
      </c>
      <c r="H32" s="17">
        <v>932760</v>
      </c>
      <c r="I32" s="17">
        <v>932760</v>
      </c>
      <c r="J32" s="17"/>
      <c r="K32" s="17"/>
      <c r="L32" s="17">
        <v>932760</v>
      </c>
      <c r="M32" s="17"/>
      <c r="N32" s="17"/>
      <c r="O32" s="17"/>
      <c r="P32" s="23"/>
      <c r="Q32" s="17"/>
      <c r="R32" s="17"/>
      <c r="S32" s="17"/>
      <c r="T32" s="17"/>
      <c r="U32" s="17"/>
      <c r="V32" s="17"/>
      <c r="W32" s="17"/>
    </row>
    <row r="33" ht="18.75" customHeight="1" spans="1:23">
      <c r="A33" s="9" t="s">
        <v>56</v>
      </c>
      <c r="B33" s="9" t="s">
        <v>209</v>
      </c>
      <c r="C33" s="10" t="s">
        <v>210</v>
      </c>
      <c r="D33" s="9" t="s">
        <v>108</v>
      </c>
      <c r="E33" s="9" t="s">
        <v>76</v>
      </c>
      <c r="F33" s="9" t="s">
        <v>203</v>
      </c>
      <c r="G33" s="9" t="s">
        <v>204</v>
      </c>
      <c r="H33" s="17">
        <v>315528</v>
      </c>
      <c r="I33" s="17">
        <v>315528</v>
      </c>
      <c r="J33" s="17"/>
      <c r="K33" s="17"/>
      <c r="L33" s="17">
        <v>315528</v>
      </c>
      <c r="M33" s="17"/>
      <c r="N33" s="17"/>
      <c r="O33" s="17"/>
      <c r="P33" s="23"/>
      <c r="Q33" s="17"/>
      <c r="R33" s="17"/>
      <c r="S33" s="17"/>
      <c r="T33" s="17"/>
      <c r="U33" s="17"/>
      <c r="V33" s="17"/>
      <c r="W33" s="17"/>
    </row>
    <row r="34" ht="18.75" customHeight="1" spans="1:23">
      <c r="A34" s="9" t="s">
        <v>56</v>
      </c>
      <c r="B34" s="9" t="s">
        <v>209</v>
      </c>
      <c r="C34" s="10" t="s">
        <v>210</v>
      </c>
      <c r="D34" s="9" t="s">
        <v>108</v>
      </c>
      <c r="E34" s="9" t="s">
        <v>76</v>
      </c>
      <c r="F34" s="9" t="s">
        <v>205</v>
      </c>
      <c r="G34" s="9" t="s">
        <v>206</v>
      </c>
      <c r="H34" s="17">
        <v>33960</v>
      </c>
      <c r="I34" s="17">
        <v>33960</v>
      </c>
      <c r="J34" s="17"/>
      <c r="K34" s="17"/>
      <c r="L34" s="17">
        <v>33960</v>
      </c>
      <c r="M34" s="17"/>
      <c r="N34" s="17"/>
      <c r="O34" s="17"/>
      <c r="P34" s="23"/>
      <c r="Q34" s="17"/>
      <c r="R34" s="17"/>
      <c r="S34" s="17"/>
      <c r="T34" s="17"/>
      <c r="U34" s="17"/>
      <c r="V34" s="17"/>
      <c r="W34" s="17"/>
    </row>
    <row r="35" ht="18.75" customHeight="1" spans="1:23">
      <c r="A35" s="9" t="s">
        <v>56</v>
      </c>
      <c r="B35" s="9" t="s">
        <v>209</v>
      </c>
      <c r="C35" s="10" t="s">
        <v>210</v>
      </c>
      <c r="D35" s="9" t="s">
        <v>108</v>
      </c>
      <c r="E35" s="9" t="s">
        <v>76</v>
      </c>
      <c r="F35" s="9" t="s">
        <v>211</v>
      </c>
      <c r="G35" s="9" t="s">
        <v>212</v>
      </c>
      <c r="H35" s="17">
        <v>218400</v>
      </c>
      <c r="I35" s="17">
        <v>218400</v>
      </c>
      <c r="J35" s="17"/>
      <c r="K35" s="17"/>
      <c r="L35" s="17">
        <v>218400</v>
      </c>
      <c r="M35" s="17"/>
      <c r="N35" s="17"/>
      <c r="O35" s="17"/>
      <c r="P35" s="23"/>
      <c r="Q35" s="17"/>
      <c r="R35" s="17"/>
      <c r="S35" s="17"/>
      <c r="T35" s="17"/>
      <c r="U35" s="17"/>
      <c r="V35" s="17"/>
      <c r="W35" s="17"/>
    </row>
    <row r="36" ht="18.75" customHeight="1" spans="1:23">
      <c r="A36" s="9" t="s">
        <v>56</v>
      </c>
      <c r="B36" s="9" t="s">
        <v>209</v>
      </c>
      <c r="C36" s="10" t="s">
        <v>210</v>
      </c>
      <c r="D36" s="9" t="s">
        <v>108</v>
      </c>
      <c r="E36" s="9" t="s">
        <v>76</v>
      </c>
      <c r="F36" s="9" t="s">
        <v>211</v>
      </c>
      <c r="G36" s="9" t="s">
        <v>212</v>
      </c>
      <c r="H36" s="17">
        <v>132192</v>
      </c>
      <c r="I36" s="17">
        <v>132192</v>
      </c>
      <c r="J36" s="17"/>
      <c r="K36" s="17"/>
      <c r="L36" s="17">
        <v>132192</v>
      </c>
      <c r="M36" s="17"/>
      <c r="N36" s="17"/>
      <c r="O36" s="17"/>
      <c r="P36" s="23"/>
      <c r="Q36" s="17"/>
      <c r="R36" s="17"/>
      <c r="S36" s="17"/>
      <c r="T36" s="17"/>
      <c r="U36" s="17"/>
      <c r="V36" s="17"/>
      <c r="W36" s="17"/>
    </row>
    <row r="37" ht="18.75" customHeight="1" spans="1:23">
      <c r="A37" s="9" t="s">
        <v>56</v>
      </c>
      <c r="B37" s="9" t="s">
        <v>213</v>
      </c>
      <c r="C37" s="10" t="s">
        <v>214</v>
      </c>
      <c r="D37" s="9" t="s">
        <v>77</v>
      </c>
      <c r="E37" s="9" t="s">
        <v>78</v>
      </c>
      <c r="F37" s="9" t="s">
        <v>215</v>
      </c>
      <c r="G37" s="9" t="s">
        <v>216</v>
      </c>
      <c r="H37" s="17">
        <v>43547.18</v>
      </c>
      <c r="I37" s="17">
        <v>43547.18</v>
      </c>
      <c r="J37" s="17"/>
      <c r="K37" s="17"/>
      <c r="L37" s="17">
        <v>43547.18</v>
      </c>
      <c r="M37" s="17"/>
      <c r="N37" s="17"/>
      <c r="O37" s="17"/>
      <c r="P37" s="23"/>
      <c r="Q37" s="17"/>
      <c r="R37" s="17"/>
      <c r="S37" s="17"/>
      <c r="T37" s="17"/>
      <c r="U37" s="17"/>
      <c r="V37" s="17"/>
      <c r="W37" s="17"/>
    </row>
    <row r="38" ht="18.75" customHeight="1" spans="1:23">
      <c r="A38" s="9" t="s">
        <v>56</v>
      </c>
      <c r="B38" s="9" t="s">
        <v>213</v>
      </c>
      <c r="C38" s="10" t="s">
        <v>214</v>
      </c>
      <c r="D38" s="9" t="s">
        <v>108</v>
      </c>
      <c r="E38" s="9" t="s">
        <v>76</v>
      </c>
      <c r="F38" s="9" t="s">
        <v>215</v>
      </c>
      <c r="G38" s="9" t="s">
        <v>216</v>
      </c>
      <c r="H38" s="17">
        <v>4759.29</v>
      </c>
      <c r="I38" s="17">
        <v>4759.29</v>
      </c>
      <c r="J38" s="17"/>
      <c r="K38" s="17"/>
      <c r="L38" s="17">
        <v>4759.29</v>
      </c>
      <c r="M38" s="17"/>
      <c r="N38" s="17"/>
      <c r="O38" s="17"/>
      <c r="P38" s="23"/>
      <c r="Q38" s="17"/>
      <c r="R38" s="17"/>
      <c r="S38" s="17"/>
      <c r="T38" s="17"/>
      <c r="U38" s="17"/>
      <c r="V38" s="17"/>
      <c r="W38" s="17"/>
    </row>
    <row r="39" ht="18.75" customHeight="1" spans="1:23">
      <c r="A39" s="9" t="s">
        <v>56</v>
      </c>
      <c r="B39" s="9" t="s">
        <v>213</v>
      </c>
      <c r="C39" s="10" t="s">
        <v>214</v>
      </c>
      <c r="D39" s="9" t="s">
        <v>117</v>
      </c>
      <c r="E39" s="9" t="s">
        <v>118</v>
      </c>
      <c r="F39" s="9" t="s">
        <v>217</v>
      </c>
      <c r="G39" s="9" t="s">
        <v>218</v>
      </c>
      <c r="H39" s="17">
        <v>148074.88</v>
      </c>
      <c r="I39" s="17">
        <v>148074.88</v>
      </c>
      <c r="J39" s="17"/>
      <c r="K39" s="17"/>
      <c r="L39" s="17">
        <v>148074.88</v>
      </c>
      <c r="M39" s="17"/>
      <c r="N39" s="17"/>
      <c r="O39" s="17"/>
      <c r="P39" s="23"/>
      <c r="Q39" s="17"/>
      <c r="R39" s="17"/>
      <c r="S39" s="17"/>
      <c r="T39" s="17"/>
      <c r="U39" s="17"/>
      <c r="V39" s="17"/>
      <c r="W39" s="17"/>
    </row>
    <row r="40" ht="18.75" customHeight="1" spans="1:23">
      <c r="A40" s="9" t="s">
        <v>56</v>
      </c>
      <c r="B40" s="9" t="s">
        <v>213</v>
      </c>
      <c r="C40" s="10" t="s">
        <v>214</v>
      </c>
      <c r="D40" s="9" t="s">
        <v>117</v>
      </c>
      <c r="E40" s="9" t="s">
        <v>118</v>
      </c>
      <c r="F40" s="9" t="s">
        <v>217</v>
      </c>
      <c r="G40" s="9" t="s">
        <v>218</v>
      </c>
      <c r="H40" s="17">
        <v>1104147.84</v>
      </c>
      <c r="I40" s="17">
        <v>1104147.84</v>
      </c>
      <c r="J40" s="17"/>
      <c r="K40" s="17"/>
      <c r="L40" s="17">
        <v>1104147.84</v>
      </c>
      <c r="M40" s="17"/>
      <c r="N40" s="17"/>
      <c r="O40" s="17"/>
      <c r="P40" s="23"/>
      <c r="Q40" s="17"/>
      <c r="R40" s="17"/>
      <c r="S40" s="17"/>
      <c r="T40" s="17"/>
      <c r="U40" s="17"/>
      <c r="V40" s="17"/>
      <c r="W40" s="17"/>
    </row>
    <row r="41" ht="18.75" customHeight="1" spans="1:23">
      <c r="A41" s="9" t="s">
        <v>56</v>
      </c>
      <c r="B41" s="9" t="s">
        <v>213</v>
      </c>
      <c r="C41" s="10" t="s">
        <v>214</v>
      </c>
      <c r="D41" s="9" t="s">
        <v>127</v>
      </c>
      <c r="E41" s="9" t="s">
        <v>128</v>
      </c>
      <c r="F41" s="9" t="s">
        <v>219</v>
      </c>
      <c r="G41" s="9" t="s">
        <v>220</v>
      </c>
      <c r="H41" s="17">
        <v>76813.84</v>
      </c>
      <c r="I41" s="17">
        <v>76813.84</v>
      </c>
      <c r="J41" s="17"/>
      <c r="K41" s="17"/>
      <c r="L41" s="17">
        <v>76813.84</v>
      </c>
      <c r="M41" s="17"/>
      <c r="N41" s="17"/>
      <c r="O41" s="17"/>
      <c r="P41" s="23"/>
      <c r="Q41" s="17"/>
      <c r="R41" s="17"/>
      <c r="S41" s="17"/>
      <c r="T41" s="17"/>
      <c r="U41" s="17"/>
      <c r="V41" s="17"/>
      <c r="W41" s="17"/>
    </row>
    <row r="42" ht="18.75" customHeight="1" spans="1:23">
      <c r="A42" s="9" t="s">
        <v>56</v>
      </c>
      <c r="B42" s="9" t="s">
        <v>213</v>
      </c>
      <c r="C42" s="10" t="s">
        <v>214</v>
      </c>
      <c r="D42" s="9" t="s">
        <v>129</v>
      </c>
      <c r="E42" s="9" t="s">
        <v>130</v>
      </c>
      <c r="F42" s="9" t="s">
        <v>219</v>
      </c>
      <c r="G42" s="9" t="s">
        <v>220</v>
      </c>
      <c r="H42" s="17">
        <v>572776.69</v>
      </c>
      <c r="I42" s="17">
        <v>572776.69</v>
      </c>
      <c r="J42" s="17"/>
      <c r="K42" s="17"/>
      <c r="L42" s="17">
        <v>572776.69</v>
      </c>
      <c r="M42" s="17"/>
      <c r="N42" s="17"/>
      <c r="O42" s="17"/>
      <c r="P42" s="23"/>
      <c r="Q42" s="17"/>
      <c r="R42" s="17"/>
      <c r="S42" s="17"/>
      <c r="T42" s="17"/>
      <c r="U42" s="17"/>
      <c r="V42" s="17"/>
      <c r="W42" s="17"/>
    </row>
    <row r="43" ht="18.75" customHeight="1" spans="1:23">
      <c r="A43" s="9" t="s">
        <v>56</v>
      </c>
      <c r="B43" s="9" t="s">
        <v>213</v>
      </c>
      <c r="C43" s="10" t="s">
        <v>214</v>
      </c>
      <c r="D43" s="9" t="s">
        <v>131</v>
      </c>
      <c r="E43" s="9" t="s">
        <v>132</v>
      </c>
      <c r="F43" s="9" t="s">
        <v>215</v>
      </c>
      <c r="G43" s="9" t="s">
        <v>216</v>
      </c>
      <c r="H43" s="17">
        <v>34947</v>
      </c>
      <c r="I43" s="17">
        <v>34947</v>
      </c>
      <c r="J43" s="17"/>
      <c r="K43" s="17"/>
      <c r="L43" s="17">
        <v>34947</v>
      </c>
      <c r="M43" s="17"/>
      <c r="N43" s="17"/>
      <c r="O43" s="17"/>
      <c r="P43" s="23"/>
      <c r="Q43" s="17"/>
      <c r="R43" s="17"/>
      <c r="S43" s="17"/>
      <c r="T43" s="17"/>
      <c r="U43" s="17"/>
      <c r="V43" s="17"/>
      <c r="W43" s="17"/>
    </row>
    <row r="44" ht="18.75" customHeight="1" spans="1:23">
      <c r="A44" s="9" t="s">
        <v>56</v>
      </c>
      <c r="B44" s="9" t="s">
        <v>213</v>
      </c>
      <c r="C44" s="10" t="s">
        <v>214</v>
      </c>
      <c r="D44" s="9" t="s">
        <v>131</v>
      </c>
      <c r="E44" s="9" t="s">
        <v>132</v>
      </c>
      <c r="F44" s="9" t="s">
        <v>215</v>
      </c>
      <c r="G44" s="9" t="s">
        <v>216</v>
      </c>
      <c r="H44" s="17">
        <v>27603.7</v>
      </c>
      <c r="I44" s="17">
        <v>27603.7</v>
      </c>
      <c r="J44" s="17"/>
      <c r="K44" s="17"/>
      <c r="L44" s="17">
        <v>27603.7</v>
      </c>
      <c r="M44" s="17"/>
      <c r="N44" s="17"/>
      <c r="O44" s="17"/>
      <c r="P44" s="23"/>
      <c r="Q44" s="17"/>
      <c r="R44" s="17"/>
      <c r="S44" s="17"/>
      <c r="T44" s="17"/>
      <c r="U44" s="17"/>
      <c r="V44" s="17"/>
      <c r="W44" s="17"/>
    </row>
    <row r="45" ht="18.75" customHeight="1" spans="1:23">
      <c r="A45" s="9" t="s">
        <v>56</v>
      </c>
      <c r="B45" s="9" t="s">
        <v>213</v>
      </c>
      <c r="C45" s="10" t="s">
        <v>214</v>
      </c>
      <c r="D45" s="9" t="s">
        <v>131</v>
      </c>
      <c r="E45" s="9" t="s">
        <v>132</v>
      </c>
      <c r="F45" s="9" t="s">
        <v>215</v>
      </c>
      <c r="G45" s="9" t="s">
        <v>216</v>
      </c>
      <c r="H45" s="17">
        <v>3701.87</v>
      </c>
      <c r="I45" s="17">
        <v>3701.87</v>
      </c>
      <c r="J45" s="17"/>
      <c r="K45" s="17"/>
      <c r="L45" s="17">
        <v>3701.87</v>
      </c>
      <c r="M45" s="17"/>
      <c r="N45" s="17"/>
      <c r="O45" s="17"/>
      <c r="P45" s="23"/>
      <c r="Q45" s="17"/>
      <c r="R45" s="17"/>
      <c r="S45" s="17"/>
      <c r="T45" s="17"/>
      <c r="U45" s="17"/>
      <c r="V45" s="17"/>
      <c r="W45" s="17"/>
    </row>
    <row r="46" ht="18.75" customHeight="1" spans="1:23">
      <c r="A46" s="9" t="s">
        <v>56</v>
      </c>
      <c r="B46" s="9" t="s">
        <v>213</v>
      </c>
      <c r="C46" s="10" t="s">
        <v>214</v>
      </c>
      <c r="D46" s="9" t="s">
        <v>131</v>
      </c>
      <c r="E46" s="9" t="s">
        <v>132</v>
      </c>
      <c r="F46" s="9" t="s">
        <v>215</v>
      </c>
      <c r="G46" s="9" t="s">
        <v>216</v>
      </c>
      <c r="H46" s="17">
        <v>6001</v>
      </c>
      <c r="I46" s="17">
        <v>6001</v>
      </c>
      <c r="J46" s="17"/>
      <c r="K46" s="17"/>
      <c r="L46" s="17">
        <v>6001</v>
      </c>
      <c r="M46" s="17"/>
      <c r="N46" s="17"/>
      <c r="O46" s="17"/>
      <c r="P46" s="23"/>
      <c r="Q46" s="17"/>
      <c r="R46" s="17"/>
      <c r="S46" s="17"/>
      <c r="T46" s="17"/>
      <c r="U46" s="17"/>
      <c r="V46" s="17"/>
      <c r="W46" s="17"/>
    </row>
    <row r="47" ht="18.75" customHeight="1" spans="1:23">
      <c r="A47" s="9" t="s">
        <v>56</v>
      </c>
      <c r="B47" s="9" t="s">
        <v>221</v>
      </c>
      <c r="C47" s="10" t="s">
        <v>138</v>
      </c>
      <c r="D47" s="9" t="s">
        <v>137</v>
      </c>
      <c r="E47" s="9" t="s">
        <v>138</v>
      </c>
      <c r="F47" s="9" t="s">
        <v>222</v>
      </c>
      <c r="G47" s="9" t="s">
        <v>138</v>
      </c>
      <c r="H47" s="17">
        <v>960960</v>
      </c>
      <c r="I47" s="17">
        <v>960960</v>
      </c>
      <c r="J47" s="17"/>
      <c r="K47" s="17"/>
      <c r="L47" s="17">
        <v>960960</v>
      </c>
      <c r="M47" s="17"/>
      <c r="N47" s="17"/>
      <c r="O47" s="17"/>
      <c r="P47" s="23"/>
      <c r="Q47" s="17"/>
      <c r="R47" s="17"/>
      <c r="S47" s="17"/>
      <c r="T47" s="17"/>
      <c r="U47" s="17"/>
      <c r="V47" s="17"/>
      <c r="W47" s="17"/>
    </row>
    <row r="48" ht="18.75" customHeight="1" spans="1:23">
      <c r="A48" s="9" t="s">
        <v>56</v>
      </c>
      <c r="B48" s="9" t="s">
        <v>221</v>
      </c>
      <c r="C48" s="10" t="s">
        <v>138</v>
      </c>
      <c r="D48" s="9" t="s">
        <v>137</v>
      </c>
      <c r="E48" s="9" t="s">
        <v>138</v>
      </c>
      <c r="F48" s="9" t="s">
        <v>222</v>
      </c>
      <c r="G48" s="9" t="s">
        <v>138</v>
      </c>
      <c r="H48" s="17">
        <v>135372</v>
      </c>
      <c r="I48" s="17">
        <v>135372</v>
      </c>
      <c r="J48" s="17"/>
      <c r="K48" s="17"/>
      <c r="L48" s="17">
        <v>135372</v>
      </c>
      <c r="M48" s="17"/>
      <c r="N48" s="17"/>
      <c r="O48" s="17"/>
      <c r="P48" s="23"/>
      <c r="Q48" s="17"/>
      <c r="R48" s="17"/>
      <c r="S48" s="17"/>
      <c r="T48" s="17"/>
      <c r="U48" s="17"/>
      <c r="V48" s="17"/>
      <c r="W48" s="17"/>
    </row>
    <row r="49" ht="18.75" customHeight="1" spans="1:23">
      <c r="A49" s="9" t="s">
        <v>56</v>
      </c>
      <c r="B49" s="9" t="s">
        <v>223</v>
      </c>
      <c r="C49" s="10" t="s">
        <v>224</v>
      </c>
      <c r="D49" s="9" t="s">
        <v>113</v>
      </c>
      <c r="E49" s="9" t="s">
        <v>114</v>
      </c>
      <c r="F49" s="9" t="s">
        <v>225</v>
      </c>
      <c r="G49" s="9" t="s">
        <v>226</v>
      </c>
      <c r="H49" s="17">
        <v>129600</v>
      </c>
      <c r="I49" s="17">
        <v>129600</v>
      </c>
      <c r="J49" s="17"/>
      <c r="K49" s="17"/>
      <c r="L49" s="17">
        <v>129600</v>
      </c>
      <c r="M49" s="17"/>
      <c r="N49" s="17"/>
      <c r="O49" s="17"/>
      <c r="P49" s="23"/>
      <c r="Q49" s="17"/>
      <c r="R49" s="17"/>
      <c r="S49" s="17"/>
      <c r="T49" s="17"/>
      <c r="U49" s="17"/>
      <c r="V49" s="17"/>
      <c r="W49" s="17"/>
    </row>
    <row r="50" ht="18.75" customHeight="1" spans="1:23">
      <c r="A50" s="9" t="s">
        <v>56</v>
      </c>
      <c r="B50" s="9" t="s">
        <v>223</v>
      </c>
      <c r="C50" s="10" t="s">
        <v>224</v>
      </c>
      <c r="D50" s="9" t="s">
        <v>115</v>
      </c>
      <c r="E50" s="9" t="s">
        <v>116</v>
      </c>
      <c r="F50" s="9" t="s">
        <v>225</v>
      </c>
      <c r="G50" s="9" t="s">
        <v>226</v>
      </c>
      <c r="H50" s="17">
        <v>518400</v>
      </c>
      <c r="I50" s="17">
        <v>518400</v>
      </c>
      <c r="J50" s="17"/>
      <c r="K50" s="17"/>
      <c r="L50" s="17">
        <v>518400</v>
      </c>
      <c r="M50" s="17"/>
      <c r="N50" s="17"/>
      <c r="O50" s="17"/>
      <c r="P50" s="23"/>
      <c r="Q50" s="17"/>
      <c r="R50" s="17"/>
      <c r="S50" s="17"/>
      <c r="T50" s="17"/>
      <c r="U50" s="17"/>
      <c r="V50" s="17"/>
      <c r="W50" s="17"/>
    </row>
    <row r="51" ht="18.75" customHeight="1" spans="1:23">
      <c r="A51" s="9" t="s">
        <v>56</v>
      </c>
      <c r="B51" s="9" t="s">
        <v>227</v>
      </c>
      <c r="C51" s="10" t="s">
        <v>228</v>
      </c>
      <c r="D51" s="9" t="s">
        <v>75</v>
      </c>
      <c r="E51" s="9" t="s">
        <v>76</v>
      </c>
      <c r="F51" s="9" t="s">
        <v>229</v>
      </c>
      <c r="G51" s="9" t="s">
        <v>230</v>
      </c>
      <c r="H51" s="17">
        <v>20000</v>
      </c>
      <c r="I51" s="17">
        <v>20000</v>
      </c>
      <c r="J51" s="17"/>
      <c r="K51" s="17"/>
      <c r="L51" s="17">
        <v>20000</v>
      </c>
      <c r="M51" s="17"/>
      <c r="N51" s="17"/>
      <c r="O51" s="17"/>
      <c r="P51" s="23"/>
      <c r="Q51" s="17"/>
      <c r="R51" s="17"/>
      <c r="S51" s="17"/>
      <c r="T51" s="17"/>
      <c r="U51" s="17"/>
      <c r="V51" s="17"/>
      <c r="W51" s="17"/>
    </row>
    <row r="52" ht="18.75" customHeight="1" spans="1:23">
      <c r="A52" s="9" t="s">
        <v>56</v>
      </c>
      <c r="B52" s="9" t="s">
        <v>231</v>
      </c>
      <c r="C52" s="10" t="s">
        <v>232</v>
      </c>
      <c r="D52" s="9" t="s">
        <v>75</v>
      </c>
      <c r="E52" s="9" t="s">
        <v>76</v>
      </c>
      <c r="F52" s="9" t="s">
        <v>187</v>
      </c>
      <c r="G52" s="9" t="s">
        <v>188</v>
      </c>
      <c r="H52" s="17">
        <v>45000</v>
      </c>
      <c r="I52" s="17">
        <v>45000</v>
      </c>
      <c r="J52" s="17"/>
      <c r="K52" s="17"/>
      <c r="L52" s="17">
        <v>45000</v>
      </c>
      <c r="M52" s="17"/>
      <c r="N52" s="17"/>
      <c r="O52" s="17"/>
      <c r="P52" s="23"/>
      <c r="Q52" s="17"/>
      <c r="R52" s="17"/>
      <c r="S52" s="17"/>
      <c r="T52" s="17"/>
      <c r="U52" s="17"/>
      <c r="V52" s="17"/>
      <c r="W52" s="17"/>
    </row>
    <row r="53" ht="18.75" customHeight="1" spans="1:23">
      <c r="A53" s="9" t="s">
        <v>56</v>
      </c>
      <c r="B53" s="9" t="s">
        <v>231</v>
      </c>
      <c r="C53" s="10" t="s">
        <v>232</v>
      </c>
      <c r="D53" s="9" t="s">
        <v>108</v>
      </c>
      <c r="E53" s="9" t="s">
        <v>76</v>
      </c>
      <c r="F53" s="9" t="s">
        <v>187</v>
      </c>
      <c r="G53" s="9" t="s">
        <v>188</v>
      </c>
      <c r="H53" s="17">
        <v>18000</v>
      </c>
      <c r="I53" s="17">
        <v>18000</v>
      </c>
      <c r="J53" s="17"/>
      <c r="K53" s="17"/>
      <c r="L53" s="17">
        <v>18000</v>
      </c>
      <c r="M53" s="17"/>
      <c r="N53" s="17"/>
      <c r="O53" s="17"/>
      <c r="P53" s="23"/>
      <c r="Q53" s="17"/>
      <c r="R53" s="17"/>
      <c r="S53" s="17"/>
      <c r="T53" s="17"/>
      <c r="U53" s="17"/>
      <c r="V53" s="17"/>
      <c r="W53" s="17"/>
    </row>
    <row r="54" ht="18.75" customHeight="1" spans="1:23">
      <c r="A54" s="9" t="s">
        <v>56</v>
      </c>
      <c r="B54" s="9" t="s">
        <v>233</v>
      </c>
      <c r="C54" s="10" t="s">
        <v>234</v>
      </c>
      <c r="D54" s="9" t="s">
        <v>75</v>
      </c>
      <c r="E54" s="9" t="s">
        <v>76</v>
      </c>
      <c r="F54" s="9" t="s">
        <v>235</v>
      </c>
      <c r="G54" s="9" t="s">
        <v>234</v>
      </c>
      <c r="H54" s="17">
        <v>4800</v>
      </c>
      <c r="I54" s="17">
        <v>4800</v>
      </c>
      <c r="J54" s="17"/>
      <c r="K54" s="17"/>
      <c r="L54" s="17">
        <v>4800</v>
      </c>
      <c r="M54" s="17"/>
      <c r="N54" s="17"/>
      <c r="O54" s="17"/>
      <c r="P54" s="23"/>
      <c r="Q54" s="17"/>
      <c r="R54" s="17"/>
      <c r="S54" s="17"/>
      <c r="T54" s="17"/>
      <c r="U54" s="17"/>
      <c r="V54" s="17"/>
      <c r="W54" s="17"/>
    </row>
    <row r="55" ht="18.75" customHeight="1" spans="1:23">
      <c r="A55" s="9" t="s">
        <v>56</v>
      </c>
      <c r="B55" s="9" t="s">
        <v>233</v>
      </c>
      <c r="C55" s="10" t="s">
        <v>234</v>
      </c>
      <c r="D55" s="9" t="s">
        <v>77</v>
      </c>
      <c r="E55" s="9" t="s">
        <v>78</v>
      </c>
      <c r="F55" s="9" t="s">
        <v>235</v>
      </c>
      <c r="G55" s="9" t="s">
        <v>234</v>
      </c>
      <c r="H55" s="17">
        <v>44800</v>
      </c>
      <c r="I55" s="17">
        <v>44800</v>
      </c>
      <c r="J55" s="17"/>
      <c r="K55" s="17"/>
      <c r="L55" s="17">
        <v>44800</v>
      </c>
      <c r="M55" s="17"/>
      <c r="N55" s="17"/>
      <c r="O55" s="17"/>
      <c r="P55" s="23"/>
      <c r="Q55" s="17"/>
      <c r="R55" s="17"/>
      <c r="S55" s="17"/>
      <c r="T55" s="17"/>
      <c r="U55" s="17"/>
      <c r="V55" s="17"/>
      <c r="W55" s="17"/>
    </row>
    <row r="56" ht="18.75" customHeight="1" spans="1:23">
      <c r="A56" s="9" t="s">
        <v>56</v>
      </c>
      <c r="B56" s="9" t="s">
        <v>233</v>
      </c>
      <c r="C56" s="10" t="s">
        <v>234</v>
      </c>
      <c r="D56" s="9" t="s">
        <v>108</v>
      </c>
      <c r="E56" s="9" t="s">
        <v>76</v>
      </c>
      <c r="F56" s="9" t="s">
        <v>235</v>
      </c>
      <c r="G56" s="9" t="s">
        <v>234</v>
      </c>
      <c r="H56" s="17">
        <v>7200</v>
      </c>
      <c r="I56" s="17">
        <v>7200</v>
      </c>
      <c r="J56" s="17"/>
      <c r="K56" s="17"/>
      <c r="L56" s="17">
        <v>7200</v>
      </c>
      <c r="M56" s="17"/>
      <c r="N56" s="17"/>
      <c r="O56" s="17"/>
      <c r="P56" s="23"/>
      <c r="Q56" s="17"/>
      <c r="R56" s="17"/>
      <c r="S56" s="17"/>
      <c r="T56" s="17"/>
      <c r="U56" s="17"/>
      <c r="V56" s="17"/>
      <c r="W56" s="17"/>
    </row>
    <row r="57" ht="18.75" customHeight="1" spans="1:23">
      <c r="A57" s="9" t="s">
        <v>56</v>
      </c>
      <c r="B57" s="9" t="s">
        <v>236</v>
      </c>
      <c r="C57" s="10" t="s">
        <v>237</v>
      </c>
      <c r="D57" s="9" t="s">
        <v>75</v>
      </c>
      <c r="E57" s="9" t="s">
        <v>76</v>
      </c>
      <c r="F57" s="9" t="s">
        <v>238</v>
      </c>
      <c r="G57" s="9" t="s">
        <v>237</v>
      </c>
      <c r="H57" s="17">
        <v>12000</v>
      </c>
      <c r="I57" s="17">
        <v>12000</v>
      </c>
      <c r="J57" s="17"/>
      <c r="K57" s="17"/>
      <c r="L57" s="17">
        <v>12000</v>
      </c>
      <c r="M57" s="17"/>
      <c r="N57" s="17"/>
      <c r="O57" s="17"/>
      <c r="P57" s="23"/>
      <c r="Q57" s="17"/>
      <c r="R57" s="17"/>
      <c r="S57" s="17"/>
      <c r="T57" s="17"/>
      <c r="U57" s="17"/>
      <c r="V57" s="17"/>
      <c r="W57" s="17"/>
    </row>
    <row r="58" ht="18.75" customHeight="1" spans="1:23">
      <c r="A58" s="9" t="s">
        <v>56</v>
      </c>
      <c r="B58" s="9" t="s">
        <v>236</v>
      </c>
      <c r="C58" s="10" t="s">
        <v>237</v>
      </c>
      <c r="D58" s="9" t="s">
        <v>77</v>
      </c>
      <c r="E58" s="9" t="s">
        <v>78</v>
      </c>
      <c r="F58" s="9" t="s">
        <v>238</v>
      </c>
      <c r="G58" s="9" t="s">
        <v>237</v>
      </c>
      <c r="H58" s="17">
        <v>112000</v>
      </c>
      <c r="I58" s="17">
        <v>112000</v>
      </c>
      <c r="J58" s="17"/>
      <c r="K58" s="17"/>
      <c r="L58" s="17">
        <v>112000</v>
      </c>
      <c r="M58" s="17"/>
      <c r="N58" s="17"/>
      <c r="O58" s="17"/>
      <c r="P58" s="23"/>
      <c r="Q58" s="17"/>
      <c r="R58" s="17"/>
      <c r="S58" s="17"/>
      <c r="T58" s="17"/>
      <c r="U58" s="17"/>
      <c r="V58" s="17"/>
      <c r="W58" s="17"/>
    </row>
    <row r="59" ht="18.75" customHeight="1" spans="1:23">
      <c r="A59" s="9" t="s">
        <v>56</v>
      </c>
      <c r="B59" s="9" t="s">
        <v>236</v>
      </c>
      <c r="C59" s="10" t="s">
        <v>237</v>
      </c>
      <c r="D59" s="9" t="s">
        <v>108</v>
      </c>
      <c r="E59" s="9" t="s">
        <v>76</v>
      </c>
      <c r="F59" s="9" t="s">
        <v>238</v>
      </c>
      <c r="G59" s="9" t="s">
        <v>237</v>
      </c>
      <c r="H59" s="17">
        <v>18000</v>
      </c>
      <c r="I59" s="17">
        <v>18000</v>
      </c>
      <c r="J59" s="17"/>
      <c r="K59" s="17"/>
      <c r="L59" s="17">
        <v>18000</v>
      </c>
      <c r="M59" s="17"/>
      <c r="N59" s="17"/>
      <c r="O59" s="17"/>
      <c r="P59" s="23"/>
      <c r="Q59" s="17"/>
      <c r="R59" s="17"/>
      <c r="S59" s="17"/>
      <c r="T59" s="17"/>
      <c r="U59" s="17"/>
      <c r="V59" s="17"/>
      <c r="W59" s="17"/>
    </row>
    <row r="60" ht="18.75" customHeight="1" spans="1:23">
      <c r="A60" s="9" t="s">
        <v>56</v>
      </c>
      <c r="B60" s="9" t="s">
        <v>239</v>
      </c>
      <c r="C60" s="10" t="s">
        <v>240</v>
      </c>
      <c r="D60" s="9" t="s">
        <v>77</v>
      </c>
      <c r="E60" s="9" t="s">
        <v>78</v>
      </c>
      <c r="F60" s="9" t="s">
        <v>211</v>
      </c>
      <c r="G60" s="9" t="s">
        <v>212</v>
      </c>
      <c r="H60" s="17">
        <v>201600</v>
      </c>
      <c r="I60" s="17">
        <v>201600</v>
      </c>
      <c r="J60" s="17"/>
      <c r="K60" s="17"/>
      <c r="L60" s="17">
        <v>201600</v>
      </c>
      <c r="M60" s="17"/>
      <c r="N60" s="17"/>
      <c r="O60" s="17"/>
      <c r="P60" s="23"/>
      <c r="Q60" s="17"/>
      <c r="R60" s="17"/>
      <c r="S60" s="17"/>
      <c r="T60" s="17"/>
      <c r="U60" s="17"/>
      <c r="V60" s="17"/>
      <c r="W60" s="17"/>
    </row>
    <row r="61" ht="18.75" customHeight="1" spans="1:23">
      <c r="A61" s="9" t="s">
        <v>56</v>
      </c>
      <c r="B61" s="9" t="s">
        <v>239</v>
      </c>
      <c r="C61" s="10" t="s">
        <v>240</v>
      </c>
      <c r="D61" s="9" t="s">
        <v>77</v>
      </c>
      <c r="E61" s="9" t="s">
        <v>78</v>
      </c>
      <c r="F61" s="9" t="s">
        <v>211</v>
      </c>
      <c r="G61" s="9" t="s">
        <v>212</v>
      </c>
      <c r="H61" s="17">
        <v>739200</v>
      </c>
      <c r="I61" s="17">
        <v>739200</v>
      </c>
      <c r="J61" s="17"/>
      <c r="K61" s="17"/>
      <c r="L61" s="17">
        <v>739200</v>
      </c>
      <c r="M61" s="17"/>
      <c r="N61" s="17"/>
      <c r="O61" s="17"/>
      <c r="P61" s="23"/>
      <c r="Q61" s="17"/>
      <c r="R61" s="17"/>
      <c r="S61" s="17"/>
      <c r="T61" s="17"/>
      <c r="U61" s="17"/>
      <c r="V61" s="17"/>
      <c r="W61" s="17"/>
    </row>
    <row r="62" ht="18.75" customHeight="1" spans="1:23">
      <c r="A62" s="9" t="s">
        <v>56</v>
      </c>
      <c r="B62" s="9" t="s">
        <v>239</v>
      </c>
      <c r="C62" s="10" t="s">
        <v>240</v>
      </c>
      <c r="D62" s="9" t="s">
        <v>108</v>
      </c>
      <c r="E62" s="9" t="s">
        <v>76</v>
      </c>
      <c r="F62" s="9" t="s">
        <v>211</v>
      </c>
      <c r="G62" s="9" t="s">
        <v>212</v>
      </c>
      <c r="H62" s="17">
        <v>92400</v>
      </c>
      <c r="I62" s="17">
        <v>92400</v>
      </c>
      <c r="J62" s="17"/>
      <c r="K62" s="17"/>
      <c r="L62" s="17">
        <v>92400</v>
      </c>
      <c r="M62" s="17"/>
      <c r="N62" s="17"/>
      <c r="O62" s="17"/>
      <c r="P62" s="23"/>
      <c r="Q62" s="17"/>
      <c r="R62" s="17"/>
      <c r="S62" s="17"/>
      <c r="T62" s="17"/>
      <c r="U62" s="17"/>
      <c r="V62" s="17"/>
      <c r="W62" s="17"/>
    </row>
    <row r="63" ht="18.75" customHeight="1" spans="1:23">
      <c r="A63" s="9" t="s">
        <v>56</v>
      </c>
      <c r="B63" s="9" t="s">
        <v>239</v>
      </c>
      <c r="C63" s="10" t="s">
        <v>240</v>
      </c>
      <c r="D63" s="9" t="s">
        <v>108</v>
      </c>
      <c r="E63" s="9" t="s">
        <v>76</v>
      </c>
      <c r="F63" s="9" t="s">
        <v>211</v>
      </c>
      <c r="G63" s="9" t="s">
        <v>212</v>
      </c>
      <c r="H63" s="17">
        <v>25200</v>
      </c>
      <c r="I63" s="17">
        <v>25200</v>
      </c>
      <c r="J63" s="17"/>
      <c r="K63" s="17"/>
      <c r="L63" s="17">
        <v>25200</v>
      </c>
      <c r="M63" s="17"/>
      <c r="N63" s="17"/>
      <c r="O63" s="17"/>
      <c r="P63" s="23"/>
      <c r="Q63" s="17"/>
      <c r="R63" s="17"/>
      <c r="S63" s="17"/>
      <c r="T63" s="17"/>
      <c r="U63" s="17"/>
      <c r="V63" s="17"/>
      <c r="W63" s="17"/>
    </row>
    <row r="64" ht="18.75" customHeight="1" spans="1:23">
      <c r="A64" s="9" t="s">
        <v>56</v>
      </c>
      <c r="B64" s="9" t="s">
        <v>241</v>
      </c>
      <c r="C64" s="10" t="s">
        <v>242</v>
      </c>
      <c r="D64" s="9" t="s">
        <v>75</v>
      </c>
      <c r="E64" s="9" t="s">
        <v>76</v>
      </c>
      <c r="F64" s="9" t="s">
        <v>215</v>
      </c>
      <c r="G64" s="9" t="s">
        <v>216</v>
      </c>
      <c r="H64" s="17">
        <v>13474.94</v>
      </c>
      <c r="I64" s="17">
        <v>13474.94</v>
      </c>
      <c r="J64" s="17"/>
      <c r="K64" s="17"/>
      <c r="L64" s="17">
        <v>13474.94</v>
      </c>
      <c r="M64" s="17"/>
      <c r="N64" s="17"/>
      <c r="O64" s="17"/>
      <c r="P64" s="23"/>
      <c r="Q64" s="17"/>
      <c r="R64" s="17"/>
      <c r="S64" s="17"/>
      <c r="T64" s="17"/>
      <c r="U64" s="17"/>
      <c r="V64" s="17"/>
      <c r="W64" s="17"/>
    </row>
    <row r="65" ht="18.75" customHeight="1" spans="1:23">
      <c r="A65" s="9" t="s">
        <v>56</v>
      </c>
      <c r="B65" s="9" t="s">
        <v>241</v>
      </c>
      <c r="C65" s="10" t="s">
        <v>242</v>
      </c>
      <c r="D65" s="9" t="s">
        <v>77</v>
      </c>
      <c r="E65" s="9" t="s">
        <v>78</v>
      </c>
      <c r="F65" s="9" t="s">
        <v>215</v>
      </c>
      <c r="G65" s="9" t="s">
        <v>216</v>
      </c>
      <c r="H65" s="17">
        <v>145675.34</v>
      </c>
      <c r="I65" s="17">
        <v>145675.34</v>
      </c>
      <c r="J65" s="17"/>
      <c r="K65" s="17"/>
      <c r="L65" s="17">
        <v>145675.34</v>
      </c>
      <c r="M65" s="17"/>
      <c r="N65" s="17"/>
      <c r="O65" s="17"/>
      <c r="P65" s="23"/>
      <c r="Q65" s="17"/>
      <c r="R65" s="17"/>
      <c r="S65" s="17"/>
      <c r="T65" s="17"/>
      <c r="U65" s="17"/>
      <c r="V65" s="17"/>
      <c r="W65" s="17"/>
    </row>
    <row r="66" ht="18.75" customHeight="1" spans="1:23">
      <c r="A66" s="9" t="s">
        <v>56</v>
      </c>
      <c r="B66" s="9" t="s">
        <v>241</v>
      </c>
      <c r="C66" s="10" t="s">
        <v>242</v>
      </c>
      <c r="D66" s="9" t="s">
        <v>108</v>
      </c>
      <c r="E66" s="9" t="s">
        <v>76</v>
      </c>
      <c r="F66" s="9" t="s">
        <v>215</v>
      </c>
      <c r="G66" s="9" t="s">
        <v>216</v>
      </c>
      <c r="H66" s="17">
        <v>4559.94</v>
      </c>
      <c r="I66" s="17">
        <v>4559.94</v>
      </c>
      <c r="J66" s="17"/>
      <c r="K66" s="17"/>
      <c r="L66" s="17">
        <v>4559.94</v>
      </c>
      <c r="M66" s="17"/>
      <c r="N66" s="17"/>
      <c r="O66" s="17"/>
      <c r="P66" s="23"/>
      <c r="Q66" s="17"/>
      <c r="R66" s="17"/>
      <c r="S66" s="17"/>
      <c r="T66" s="17"/>
      <c r="U66" s="17"/>
      <c r="V66" s="17"/>
      <c r="W66" s="17"/>
    </row>
    <row r="67" ht="18.75" customHeight="1" spans="1:23">
      <c r="A67" s="9" t="s">
        <v>56</v>
      </c>
      <c r="B67" s="9" t="s">
        <v>241</v>
      </c>
      <c r="C67" s="10" t="s">
        <v>242</v>
      </c>
      <c r="D67" s="9" t="s">
        <v>108</v>
      </c>
      <c r="E67" s="9" t="s">
        <v>76</v>
      </c>
      <c r="F67" s="9" t="s">
        <v>215</v>
      </c>
      <c r="G67" s="9" t="s">
        <v>216</v>
      </c>
      <c r="H67" s="17">
        <v>16734.46</v>
      </c>
      <c r="I67" s="17">
        <v>16734.46</v>
      </c>
      <c r="J67" s="17"/>
      <c r="K67" s="17"/>
      <c r="L67" s="17">
        <v>16734.46</v>
      </c>
      <c r="M67" s="17"/>
      <c r="N67" s="17"/>
      <c r="O67" s="17"/>
      <c r="P67" s="23"/>
      <c r="Q67" s="17"/>
      <c r="R67" s="17"/>
      <c r="S67" s="17"/>
      <c r="T67" s="17"/>
      <c r="U67" s="17"/>
      <c r="V67" s="17"/>
      <c r="W67" s="17"/>
    </row>
    <row r="68" ht="18.75" customHeight="1" spans="1:23">
      <c r="A68" s="9" t="s">
        <v>56</v>
      </c>
      <c r="B68" s="9" t="s">
        <v>243</v>
      </c>
      <c r="C68" s="10" t="s">
        <v>244</v>
      </c>
      <c r="D68" s="9" t="s">
        <v>75</v>
      </c>
      <c r="E68" s="9" t="s">
        <v>76</v>
      </c>
      <c r="F68" s="9" t="s">
        <v>207</v>
      </c>
      <c r="G68" s="9" t="s">
        <v>208</v>
      </c>
      <c r="H68" s="17">
        <v>33060</v>
      </c>
      <c r="I68" s="17">
        <v>33060</v>
      </c>
      <c r="J68" s="17"/>
      <c r="K68" s="17"/>
      <c r="L68" s="17">
        <v>33060</v>
      </c>
      <c r="M68" s="17"/>
      <c r="N68" s="17"/>
      <c r="O68" s="17"/>
      <c r="P68" s="23"/>
      <c r="Q68" s="17"/>
      <c r="R68" s="17"/>
      <c r="S68" s="17"/>
      <c r="T68" s="17"/>
      <c r="U68" s="17"/>
      <c r="V68" s="17"/>
      <c r="W68" s="17"/>
    </row>
    <row r="69" ht="18.75" customHeight="1" spans="1:23">
      <c r="A69" s="9" t="s">
        <v>56</v>
      </c>
      <c r="B69" s="9" t="s">
        <v>243</v>
      </c>
      <c r="C69" s="10" t="s">
        <v>244</v>
      </c>
      <c r="D69" s="9" t="s">
        <v>75</v>
      </c>
      <c r="E69" s="9" t="s">
        <v>76</v>
      </c>
      <c r="F69" s="9" t="s">
        <v>207</v>
      </c>
      <c r="G69" s="9" t="s">
        <v>208</v>
      </c>
      <c r="H69" s="17">
        <v>69000</v>
      </c>
      <c r="I69" s="17">
        <v>69000</v>
      </c>
      <c r="J69" s="17"/>
      <c r="K69" s="17"/>
      <c r="L69" s="17">
        <v>69000</v>
      </c>
      <c r="M69" s="17"/>
      <c r="N69" s="17"/>
      <c r="O69" s="17"/>
      <c r="P69" s="23"/>
      <c r="Q69" s="17"/>
      <c r="R69" s="17"/>
      <c r="S69" s="17"/>
      <c r="T69" s="17"/>
      <c r="U69" s="17"/>
      <c r="V69" s="17"/>
      <c r="W69" s="17"/>
    </row>
    <row r="70" ht="18.75" customHeight="1" spans="1:23">
      <c r="A70" s="9" t="s">
        <v>56</v>
      </c>
      <c r="B70" s="9" t="s">
        <v>243</v>
      </c>
      <c r="C70" s="10" t="s">
        <v>244</v>
      </c>
      <c r="D70" s="9" t="s">
        <v>108</v>
      </c>
      <c r="E70" s="9" t="s">
        <v>76</v>
      </c>
      <c r="F70" s="9" t="s">
        <v>207</v>
      </c>
      <c r="G70" s="9" t="s">
        <v>208</v>
      </c>
      <c r="H70" s="17">
        <v>23000</v>
      </c>
      <c r="I70" s="17">
        <v>23000</v>
      </c>
      <c r="J70" s="17"/>
      <c r="K70" s="17"/>
      <c r="L70" s="17">
        <v>23000</v>
      </c>
      <c r="M70" s="17"/>
      <c r="N70" s="17"/>
      <c r="O70" s="17"/>
      <c r="P70" s="23"/>
      <c r="Q70" s="17"/>
      <c r="R70" s="17"/>
      <c r="S70" s="17"/>
      <c r="T70" s="17"/>
      <c r="U70" s="17"/>
      <c r="V70" s="17"/>
      <c r="W70" s="17"/>
    </row>
    <row r="71" ht="18.75" customHeight="1" spans="1:23">
      <c r="A71" s="9" t="s">
        <v>56</v>
      </c>
      <c r="B71" s="9" t="s">
        <v>243</v>
      </c>
      <c r="C71" s="10" t="s">
        <v>244</v>
      </c>
      <c r="D71" s="9" t="s">
        <v>108</v>
      </c>
      <c r="E71" s="9" t="s">
        <v>76</v>
      </c>
      <c r="F71" s="9" t="s">
        <v>207</v>
      </c>
      <c r="G71" s="9" t="s">
        <v>208</v>
      </c>
      <c r="H71" s="17">
        <v>11020</v>
      </c>
      <c r="I71" s="17">
        <v>11020</v>
      </c>
      <c r="J71" s="17"/>
      <c r="K71" s="17"/>
      <c r="L71" s="17">
        <v>11020</v>
      </c>
      <c r="M71" s="17"/>
      <c r="N71" s="17"/>
      <c r="O71" s="17"/>
      <c r="P71" s="23"/>
      <c r="Q71" s="17"/>
      <c r="R71" s="17"/>
      <c r="S71" s="17"/>
      <c r="T71" s="17"/>
      <c r="U71" s="17"/>
      <c r="V71" s="17"/>
      <c r="W71" s="17"/>
    </row>
    <row r="72" ht="18.75" customHeight="1" spans="1:23">
      <c r="A72" s="9" t="s">
        <v>56</v>
      </c>
      <c r="B72" s="9" t="s">
        <v>245</v>
      </c>
      <c r="C72" s="10" t="s">
        <v>246</v>
      </c>
      <c r="D72" s="9" t="s">
        <v>113</v>
      </c>
      <c r="E72" s="9" t="s">
        <v>114</v>
      </c>
      <c r="F72" s="9" t="s">
        <v>247</v>
      </c>
      <c r="G72" s="9" t="s">
        <v>248</v>
      </c>
      <c r="H72" s="17">
        <v>70200</v>
      </c>
      <c r="I72" s="17">
        <v>70200</v>
      </c>
      <c r="J72" s="17"/>
      <c r="K72" s="17"/>
      <c r="L72" s="17">
        <v>70200</v>
      </c>
      <c r="M72" s="17"/>
      <c r="N72" s="17"/>
      <c r="O72" s="17"/>
      <c r="P72" s="23"/>
      <c r="Q72" s="17"/>
      <c r="R72" s="17"/>
      <c r="S72" s="17"/>
      <c r="T72" s="17"/>
      <c r="U72" s="17"/>
      <c r="V72" s="17"/>
      <c r="W72" s="17"/>
    </row>
    <row r="73" ht="18.75" customHeight="1" spans="1:23">
      <c r="A73" s="9" t="s">
        <v>56</v>
      </c>
      <c r="B73" s="9" t="s">
        <v>245</v>
      </c>
      <c r="C73" s="10" t="s">
        <v>246</v>
      </c>
      <c r="D73" s="9" t="s">
        <v>115</v>
      </c>
      <c r="E73" s="9" t="s">
        <v>116</v>
      </c>
      <c r="F73" s="9" t="s">
        <v>247</v>
      </c>
      <c r="G73" s="9" t="s">
        <v>248</v>
      </c>
      <c r="H73" s="17">
        <v>280800</v>
      </c>
      <c r="I73" s="17">
        <v>280800</v>
      </c>
      <c r="J73" s="17"/>
      <c r="K73" s="17"/>
      <c r="L73" s="17">
        <v>280800</v>
      </c>
      <c r="M73" s="17"/>
      <c r="N73" s="17"/>
      <c r="O73" s="17"/>
      <c r="P73" s="23"/>
      <c r="Q73" s="17"/>
      <c r="R73" s="17"/>
      <c r="S73" s="17"/>
      <c r="T73" s="17"/>
      <c r="U73" s="17"/>
      <c r="V73" s="17"/>
      <c r="W73" s="17"/>
    </row>
    <row r="74" ht="18.75" customHeight="1" spans="1:23">
      <c r="A74" s="9" t="s">
        <v>56</v>
      </c>
      <c r="B74" s="9" t="s">
        <v>249</v>
      </c>
      <c r="C74" s="10" t="s">
        <v>250</v>
      </c>
      <c r="D74" s="9" t="s">
        <v>75</v>
      </c>
      <c r="E74" s="9" t="s">
        <v>76</v>
      </c>
      <c r="F74" s="9" t="s">
        <v>189</v>
      </c>
      <c r="G74" s="9" t="s">
        <v>190</v>
      </c>
      <c r="H74" s="17">
        <v>169500</v>
      </c>
      <c r="I74" s="17">
        <v>169500</v>
      </c>
      <c r="J74" s="17"/>
      <c r="K74" s="17"/>
      <c r="L74" s="17">
        <v>169500</v>
      </c>
      <c r="M74" s="17"/>
      <c r="N74" s="17"/>
      <c r="O74" s="17"/>
      <c r="P74" s="23"/>
      <c r="Q74" s="17"/>
      <c r="R74" s="17"/>
      <c r="S74" s="17"/>
      <c r="T74" s="17"/>
      <c r="U74" s="17"/>
      <c r="V74" s="17"/>
      <c r="W74" s="17"/>
    </row>
    <row r="75" ht="18.75" customHeight="1" spans="1:23">
      <c r="A75" s="9" t="s">
        <v>56</v>
      </c>
      <c r="B75" s="9" t="s">
        <v>249</v>
      </c>
      <c r="C75" s="10" t="s">
        <v>250</v>
      </c>
      <c r="D75" s="9" t="s">
        <v>77</v>
      </c>
      <c r="E75" s="9" t="s">
        <v>78</v>
      </c>
      <c r="F75" s="9" t="s">
        <v>189</v>
      </c>
      <c r="G75" s="9" t="s">
        <v>190</v>
      </c>
      <c r="H75" s="17">
        <v>400000</v>
      </c>
      <c r="I75" s="17">
        <v>400000</v>
      </c>
      <c r="J75" s="17"/>
      <c r="K75" s="17"/>
      <c r="L75" s="17">
        <v>400000</v>
      </c>
      <c r="M75" s="17"/>
      <c r="N75" s="17"/>
      <c r="O75" s="17"/>
      <c r="P75" s="23"/>
      <c r="Q75" s="17"/>
      <c r="R75" s="17"/>
      <c r="S75" s="17"/>
      <c r="T75" s="17"/>
      <c r="U75" s="17"/>
      <c r="V75" s="17"/>
      <c r="W75" s="17"/>
    </row>
    <row r="76" ht="18.75" customHeight="1" spans="1:23">
      <c r="A76" s="9" t="s">
        <v>56</v>
      </c>
      <c r="B76" s="9" t="s">
        <v>249</v>
      </c>
      <c r="C76" s="10" t="s">
        <v>250</v>
      </c>
      <c r="D76" s="9" t="s">
        <v>77</v>
      </c>
      <c r="E76" s="9" t="s">
        <v>78</v>
      </c>
      <c r="F76" s="9" t="s">
        <v>189</v>
      </c>
      <c r="G76" s="9" t="s">
        <v>190</v>
      </c>
      <c r="H76" s="17">
        <v>344000</v>
      </c>
      <c r="I76" s="17">
        <v>344000</v>
      </c>
      <c r="J76" s="17"/>
      <c r="K76" s="17"/>
      <c r="L76" s="17">
        <v>344000</v>
      </c>
      <c r="M76" s="17"/>
      <c r="N76" s="17"/>
      <c r="O76" s="17"/>
      <c r="P76" s="23"/>
      <c r="Q76" s="17"/>
      <c r="R76" s="17"/>
      <c r="S76" s="17"/>
      <c r="T76" s="17"/>
      <c r="U76" s="17"/>
      <c r="V76" s="17"/>
      <c r="W76" s="17"/>
    </row>
    <row r="77" ht="18.75" customHeight="1" spans="1:23">
      <c r="A77" s="9" t="s">
        <v>56</v>
      </c>
      <c r="B77" s="9" t="s">
        <v>249</v>
      </c>
      <c r="C77" s="10" t="s">
        <v>250</v>
      </c>
      <c r="D77" s="9" t="s">
        <v>77</v>
      </c>
      <c r="E77" s="9" t="s">
        <v>78</v>
      </c>
      <c r="F77" s="9" t="s">
        <v>189</v>
      </c>
      <c r="G77" s="9" t="s">
        <v>190</v>
      </c>
      <c r="H77" s="17">
        <v>337400</v>
      </c>
      <c r="I77" s="17">
        <v>337400</v>
      </c>
      <c r="J77" s="17"/>
      <c r="K77" s="17"/>
      <c r="L77" s="17">
        <v>337400</v>
      </c>
      <c r="M77" s="17"/>
      <c r="N77" s="17"/>
      <c r="O77" s="17"/>
      <c r="P77" s="23"/>
      <c r="Q77" s="17"/>
      <c r="R77" s="17"/>
      <c r="S77" s="17"/>
      <c r="T77" s="17"/>
      <c r="U77" s="17"/>
      <c r="V77" s="17"/>
      <c r="W77" s="17"/>
    </row>
    <row r="78" ht="18.75" customHeight="1" spans="1:23">
      <c r="A78" s="9" t="s">
        <v>56</v>
      </c>
      <c r="B78" s="9" t="s">
        <v>251</v>
      </c>
      <c r="C78" s="10" t="s">
        <v>252</v>
      </c>
      <c r="D78" s="9" t="s">
        <v>75</v>
      </c>
      <c r="E78" s="9" t="s">
        <v>76</v>
      </c>
      <c r="F78" s="9" t="s">
        <v>253</v>
      </c>
      <c r="G78" s="9" t="s">
        <v>254</v>
      </c>
      <c r="H78" s="17">
        <v>67200</v>
      </c>
      <c r="I78" s="17">
        <v>67200</v>
      </c>
      <c r="J78" s="17"/>
      <c r="K78" s="17"/>
      <c r="L78" s="17">
        <v>67200</v>
      </c>
      <c r="M78" s="17"/>
      <c r="N78" s="17"/>
      <c r="O78" s="17"/>
      <c r="P78" s="23"/>
      <c r="Q78" s="17"/>
      <c r="R78" s="17"/>
      <c r="S78" s="17"/>
      <c r="T78" s="17"/>
      <c r="U78" s="17"/>
      <c r="V78" s="17"/>
      <c r="W78" s="17"/>
    </row>
    <row r="79" ht="38" customHeight="1" spans="1:23">
      <c r="A79" s="9" t="s">
        <v>56</v>
      </c>
      <c r="B79" s="9" t="s">
        <v>255</v>
      </c>
      <c r="C79" s="10" t="s">
        <v>256</v>
      </c>
      <c r="D79" s="9" t="s">
        <v>103</v>
      </c>
      <c r="E79" s="9" t="s">
        <v>102</v>
      </c>
      <c r="F79" s="9" t="s">
        <v>189</v>
      </c>
      <c r="G79" s="9" t="s">
        <v>190</v>
      </c>
      <c r="H79" s="17">
        <v>120000</v>
      </c>
      <c r="I79" s="17"/>
      <c r="J79" s="17"/>
      <c r="K79" s="17"/>
      <c r="L79" s="17"/>
      <c r="M79" s="17"/>
      <c r="N79" s="17"/>
      <c r="O79" s="17"/>
      <c r="P79" s="23"/>
      <c r="Q79" s="17"/>
      <c r="R79" s="17">
        <v>120000</v>
      </c>
      <c r="S79" s="17"/>
      <c r="T79" s="17"/>
      <c r="U79" s="17"/>
      <c r="V79" s="17"/>
      <c r="W79" s="17">
        <v>120000</v>
      </c>
    </row>
    <row r="80" ht="38" customHeight="1" spans="1:23">
      <c r="A80" s="9" t="s">
        <v>56</v>
      </c>
      <c r="B80" s="9" t="s">
        <v>255</v>
      </c>
      <c r="C80" s="10" t="s">
        <v>256</v>
      </c>
      <c r="D80" s="9" t="s">
        <v>103</v>
      </c>
      <c r="E80" s="9" t="s">
        <v>102</v>
      </c>
      <c r="F80" s="9" t="s">
        <v>189</v>
      </c>
      <c r="G80" s="9" t="s">
        <v>190</v>
      </c>
      <c r="H80" s="17">
        <v>60000</v>
      </c>
      <c r="I80" s="17"/>
      <c r="J80" s="17"/>
      <c r="K80" s="17"/>
      <c r="L80" s="17"/>
      <c r="M80" s="17"/>
      <c r="N80" s="17"/>
      <c r="O80" s="17"/>
      <c r="P80" s="23"/>
      <c r="Q80" s="17"/>
      <c r="R80" s="17">
        <v>60000</v>
      </c>
      <c r="S80" s="17"/>
      <c r="T80" s="17"/>
      <c r="U80" s="17"/>
      <c r="V80" s="17"/>
      <c r="W80" s="17">
        <v>60000</v>
      </c>
    </row>
    <row r="81" ht="38" customHeight="1" spans="1:23">
      <c r="A81" s="9" t="s">
        <v>56</v>
      </c>
      <c r="B81" s="9" t="s">
        <v>255</v>
      </c>
      <c r="C81" s="10" t="s">
        <v>256</v>
      </c>
      <c r="D81" s="9" t="s">
        <v>103</v>
      </c>
      <c r="E81" s="9" t="s">
        <v>102</v>
      </c>
      <c r="F81" s="9" t="s">
        <v>189</v>
      </c>
      <c r="G81" s="9" t="s">
        <v>190</v>
      </c>
      <c r="H81" s="17">
        <v>80000</v>
      </c>
      <c r="I81" s="17"/>
      <c r="J81" s="17"/>
      <c r="K81" s="17"/>
      <c r="L81" s="17"/>
      <c r="M81" s="17"/>
      <c r="N81" s="17"/>
      <c r="O81" s="17"/>
      <c r="P81" s="23"/>
      <c r="Q81" s="17"/>
      <c r="R81" s="17">
        <v>80000</v>
      </c>
      <c r="S81" s="17"/>
      <c r="T81" s="17"/>
      <c r="U81" s="17"/>
      <c r="V81" s="17"/>
      <c r="W81" s="17">
        <v>80000</v>
      </c>
    </row>
    <row r="82" ht="38" customHeight="1" spans="1:23">
      <c r="A82" s="9" t="s">
        <v>56</v>
      </c>
      <c r="B82" s="9" t="s">
        <v>255</v>
      </c>
      <c r="C82" s="10" t="s">
        <v>256</v>
      </c>
      <c r="D82" s="9" t="s">
        <v>103</v>
      </c>
      <c r="E82" s="9" t="s">
        <v>102</v>
      </c>
      <c r="F82" s="9" t="s">
        <v>195</v>
      </c>
      <c r="G82" s="9" t="s">
        <v>196</v>
      </c>
      <c r="H82" s="17">
        <v>240000</v>
      </c>
      <c r="I82" s="17"/>
      <c r="J82" s="17"/>
      <c r="K82" s="17"/>
      <c r="L82" s="17"/>
      <c r="M82" s="17"/>
      <c r="N82" s="17"/>
      <c r="O82" s="17"/>
      <c r="P82" s="23"/>
      <c r="Q82" s="17"/>
      <c r="R82" s="17">
        <v>240000</v>
      </c>
      <c r="S82" s="17"/>
      <c r="T82" s="17"/>
      <c r="U82" s="17"/>
      <c r="V82" s="17"/>
      <c r="W82" s="17">
        <v>240000</v>
      </c>
    </row>
    <row r="83" ht="18.75" customHeight="1" spans="1:23">
      <c r="A83" s="12" t="s">
        <v>32</v>
      </c>
      <c r="B83" s="12"/>
      <c r="C83" s="12"/>
      <c r="D83" s="12"/>
      <c r="E83" s="12"/>
      <c r="F83" s="12"/>
      <c r="G83" s="12"/>
      <c r="H83" s="17">
        <v>15899937.97</v>
      </c>
      <c r="I83" s="17">
        <v>15399937.97</v>
      </c>
      <c r="J83" s="17"/>
      <c r="K83" s="17"/>
      <c r="L83" s="17">
        <v>15399937.97</v>
      </c>
      <c r="M83" s="17"/>
      <c r="N83" s="17"/>
      <c r="O83" s="17"/>
      <c r="P83" s="17"/>
      <c r="Q83" s="17"/>
      <c r="R83" s="17">
        <v>500000</v>
      </c>
      <c r="S83" s="17"/>
      <c r="T83" s="17"/>
      <c r="U83" s="17"/>
      <c r="V83" s="17"/>
      <c r="W83" s="17">
        <v>500000</v>
      </c>
    </row>
  </sheetData>
  <mergeCells count="30">
    <mergeCell ref="A3:W3"/>
    <mergeCell ref="A4:G4"/>
    <mergeCell ref="I5:W5"/>
    <mergeCell ref="I6:M6"/>
    <mergeCell ref="N6:P6"/>
    <mergeCell ref="R6:W6"/>
    <mergeCell ref="A83:G8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251388888888889" right="0.251388888888889" top="0.751388888888889" bottom="0.751388888888889" header="0.298611111111111" footer="0.298611111111111"/>
  <pageSetup paperSize="1" scale="40"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0"/>
  <sheetViews>
    <sheetView showZeros="0" workbookViewId="0">
      <pane ySplit="1" topLeftCell="A2" activePane="bottomLeft" state="frozen"/>
      <selection/>
      <selection pane="bottomLeft" activeCell="O6" sqref="O6:O8"/>
    </sheetView>
  </sheetViews>
  <sheetFormatPr defaultColWidth="8.85833333333333" defaultRowHeight="15" customHeight="1"/>
  <cols>
    <col min="1" max="1" width="18" customWidth="1"/>
    <col min="2" max="2" width="23.1833333333333" customWidth="1"/>
    <col min="3" max="3" width="39.725" customWidth="1"/>
    <col min="4" max="4" width="25.4583333333333" customWidth="1"/>
    <col min="5" max="5" width="11.8166666666667" customWidth="1"/>
    <col min="6" max="6" width="21.6333333333333" customWidth="1"/>
    <col min="7" max="7" width="10.4583333333333" customWidth="1"/>
    <col min="8" max="8" width="14.8166666666667" customWidth="1"/>
    <col min="9" max="11" width="14.2833333333333" customWidth="1"/>
    <col min="12" max="23" width="10.1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257</v>
      </c>
    </row>
    <row r="3" ht="45" customHeight="1" spans="1:23">
      <c r="A3" s="4" t="s">
        <v>258</v>
      </c>
      <c r="B3" s="4"/>
      <c r="C3" s="4"/>
      <c r="D3" s="4"/>
      <c r="E3" s="4"/>
      <c r="F3" s="4"/>
      <c r="G3" s="4"/>
      <c r="H3" s="4"/>
      <c r="I3" s="4"/>
      <c r="J3" s="4"/>
      <c r="K3" s="4"/>
      <c r="L3" s="4"/>
      <c r="M3" s="4"/>
      <c r="N3" s="55"/>
      <c r="O3" s="55"/>
      <c r="P3" s="55"/>
      <c r="Q3" s="55"/>
      <c r="R3" s="55"/>
      <c r="S3" s="55"/>
      <c r="T3" s="55"/>
      <c r="U3" s="55"/>
      <c r="V3" s="55"/>
      <c r="W3" s="55"/>
    </row>
    <row r="4" ht="18.75" customHeight="1" spans="1:23">
      <c r="A4" s="5" t="str">
        <f>"单位名称："&amp;"峨山彝族自治县教育体育局"</f>
        <v>单位名称：峨山彝族自治县教育体育局</v>
      </c>
      <c r="B4" s="5"/>
      <c r="C4" s="5"/>
      <c r="D4" s="5"/>
      <c r="E4" s="5"/>
      <c r="F4" s="5"/>
      <c r="G4" s="5"/>
      <c r="H4" s="5"/>
      <c r="I4" s="56"/>
      <c r="J4" s="56"/>
      <c r="K4" s="56"/>
      <c r="L4" s="56"/>
      <c r="M4" s="56"/>
      <c r="N4" s="6"/>
      <c r="O4" s="6"/>
      <c r="P4" s="6"/>
      <c r="Q4" s="6"/>
      <c r="R4" s="6"/>
      <c r="S4" s="6"/>
      <c r="T4" s="6"/>
      <c r="U4" s="6"/>
      <c r="V4" s="6"/>
      <c r="W4" s="6" t="s">
        <v>29</v>
      </c>
    </row>
    <row r="5" ht="18.75" customHeight="1" spans="1:23">
      <c r="A5" s="13" t="s">
        <v>259</v>
      </c>
      <c r="B5" s="13" t="s">
        <v>168</v>
      </c>
      <c r="C5" s="13" t="s">
        <v>169</v>
      </c>
      <c r="D5" s="13" t="s">
        <v>260</v>
      </c>
      <c r="E5" s="13" t="s">
        <v>170</v>
      </c>
      <c r="F5" s="13" t="s">
        <v>171</v>
      </c>
      <c r="G5" s="13" t="s">
        <v>261</v>
      </c>
      <c r="H5" s="13" t="s">
        <v>173</v>
      </c>
      <c r="I5" s="49" t="s">
        <v>32</v>
      </c>
      <c r="J5" s="49" t="s">
        <v>262</v>
      </c>
      <c r="K5" s="13"/>
      <c r="L5" s="13"/>
      <c r="M5" s="13"/>
      <c r="N5" s="13" t="s">
        <v>175</v>
      </c>
      <c r="O5" s="13"/>
      <c r="P5" s="13"/>
      <c r="Q5" s="13" t="s">
        <v>38</v>
      </c>
      <c r="R5" s="13" t="s">
        <v>62</v>
      </c>
      <c r="S5" s="13"/>
      <c r="T5" s="13"/>
      <c r="U5" s="13"/>
      <c r="V5" s="13"/>
      <c r="W5" s="13"/>
    </row>
    <row r="6" ht="18.75" customHeight="1" spans="1:23">
      <c r="A6" s="13"/>
      <c r="B6" s="13"/>
      <c r="C6" s="13"/>
      <c r="D6" s="13"/>
      <c r="E6" s="13"/>
      <c r="F6" s="13"/>
      <c r="G6" s="13"/>
      <c r="H6" s="13"/>
      <c r="I6" s="49" t="s">
        <v>176</v>
      </c>
      <c r="J6" s="49"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9"/>
      <c r="J7" s="49"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9"/>
      <c r="J8" s="49" t="s">
        <v>34</v>
      </c>
      <c r="K8" s="13" t="s">
        <v>263</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264</v>
      </c>
      <c r="D10" s="9"/>
      <c r="E10" s="9"/>
      <c r="F10" s="9"/>
      <c r="G10" s="9"/>
      <c r="H10" s="9"/>
      <c r="I10" s="11">
        <v>422090</v>
      </c>
      <c r="J10" s="11">
        <v>422090</v>
      </c>
      <c r="K10" s="11">
        <v>422090</v>
      </c>
      <c r="L10" s="11"/>
      <c r="M10" s="11"/>
      <c r="N10" s="11"/>
      <c r="O10" s="11"/>
      <c r="P10" s="11"/>
      <c r="Q10" s="11"/>
      <c r="R10" s="11"/>
      <c r="S10" s="11"/>
      <c r="T10" s="11"/>
      <c r="U10" s="11"/>
      <c r="V10" s="11"/>
      <c r="W10" s="11"/>
    </row>
    <row r="11" ht="18.75" customHeight="1" spans="1:23">
      <c r="A11" s="9" t="s">
        <v>265</v>
      </c>
      <c r="B11" s="9" t="s">
        <v>266</v>
      </c>
      <c r="C11" s="10" t="s">
        <v>264</v>
      </c>
      <c r="D11" s="9" t="s">
        <v>56</v>
      </c>
      <c r="E11" s="9" t="s">
        <v>85</v>
      </c>
      <c r="F11" s="9" t="s">
        <v>86</v>
      </c>
      <c r="G11" s="9" t="s">
        <v>189</v>
      </c>
      <c r="H11" s="9" t="s">
        <v>190</v>
      </c>
      <c r="I11" s="11">
        <v>5000</v>
      </c>
      <c r="J11" s="11">
        <v>5000</v>
      </c>
      <c r="K11" s="11">
        <v>5000</v>
      </c>
      <c r="L11" s="11"/>
      <c r="M11" s="11"/>
      <c r="N11" s="11"/>
      <c r="O11" s="11"/>
      <c r="P11" s="11"/>
      <c r="Q11" s="11"/>
      <c r="R11" s="11"/>
      <c r="S11" s="11"/>
      <c r="T11" s="11"/>
      <c r="U11" s="11"/>
      <c r="V11" s="11"/>
      <c r="W11" s="11"/>
    </row>
    <row r="12" ht="18.75" customHeight="1" spans="1:23">
      <c r="A12" s="9" t="s">
        <v>265</v>
      </c>
      <c r="B12" s="9" t="s">
        <v>266</v>
      </c>
      <c r="C12" s="10" t="s">
        <v>264</v>
      </c>
      <c r="D12" s="9" t="s">
        <v>56</v>
      </c>
      <c r="E12" s="9" t="s">
        <v>85</v>
      </c>
      <c r="F12" s="9" t="s">
        <v>86</v>
      </c>
      <c r="G12" s="9" t="s">
        <v>189</v>
      </c>
      <c r="H12" s="9" t="s">
        <v>190</v>
      </c>
      <c r="I12" s="11">
        <v>90960</v>
      </c>
      <c r="J12" s="11">
        <v>90960</v>
      </c>
      <c r="K12" s="11">
        <v>90960</v>
      </c>
      <c r="L12" s="11"/>
      <c r="M12" s="11"/>
      <c r="N12" s="11"/>
      <c r="O12" s="11"/>
      <c r="P12" s="23"/>
      <c r="Q12" s="11"/>
      <c r="R12" s="11"/>
      <c r="S12" s="11"/>
      <c r="T12" s="11"/>
      <c r="U12" s="11"/>
      <c r="V12" s="11"/>
      <c r="W12" s="11"/>
    </row>
    <row r="13" ht="18.75" customHeight="1" spans="1:23">
      <c r="A13" s="9" t="s">
        <v>265</v>
      </c>
      <c r="B13" s="9" t="s">
        <v>266</v>
      </c>
      <c r="C13" s="10" t="s">
        <v>264</v>
      </c>
      <c r="D13" s="9" t="s">
        <v>56</v>
      </c>
      <c r="E13" s="9" t="s">
        <v>85</v>
      </c>
      <c r="F13" s="9" t="s">
        <v>86</v>
      </c>
      <c r="G13" s="9" t="s">
        <v>189</v>
      </c>
      <c r="H13" s="9" t="s">
        <v>190</v>
      </c>
      <c r="I13" s="11">
        <v>5000</v>
      </c>
      <c r="J13" s="11">
        <v>5000</v>
      </c>
      <c r="K13" s="11">
        <v>5000</v>
      </c>
      <c r="L13" s="11"/>
      <c r="M13" s="11"/>
      <c r="N13" s="11"/>
      <c r="O13" s="11"/>
      <c r="P13" s="23"/>
      <c r="Q13" s="11"/>
      <c r="R13" s="11"/>
      <c r="S13" s="11"/>
      <c r="T13" s="11"/>
      <c r="U13" s="11"/>
      <c r="V13" s="11"/>
      <c r="W13" s="11"/>
    </row>
    <row r="14" ht="18.75" customHeight="1" spans="1:23">
      <c r="A14" s="9" t="s">
        <v>265</v>
      </c>
      <c r="B14" s="9" t="s">
        <v>266</v>
      </c>
      <c r="C14" s="10" t="s">
        <v>264</v>
      </c>
      <c r="D14" s="9" t="s">
        <v>56</v>
      </c>
      <c r="E14" s="9" t="s">
        <v>85</v>
      </c>
      <c r="F14" s="9" t="s">
        <v>86</v>
      </c>
      <c r="G14" s="9" t="s">
        <v>189</v>
      </c>
      <c r="H14" s="9" t="s">
        <v>190</v>
      </c>
      <c r="I14" s="11">
        <v>96000</v>
      </c>
      <c r="J14" s="11">
        <v>96000</v>
      </c>
      <c r="K14" s="11">
        <v>96000</v>
      </c>
      <c r="L14" s="11"/>
      <c r="M14" s="11"/>
      <c r="N14" s="11"/>
      <c r="O14" s="11"/>
      <c r="P14" s="23"/>
      <c r="Q14" s="11"/>
      <c r="R14" s="11"/>
      <c r="S14" s="11"/>
      <c r="T14" s="11"/>
      <c r="U14" s="11"/>
      <c r="V14" s="11"/>
      <c r="W14" s="11"/>
    </row>
    <row r="15" ht="18.75" customHeight="1" spans="1:23">
      <c r="A15" s="9" t="s">
        <v>265</v>
      </c>
      <c r="B15" s="9" t="s">
        <v>266</v>
      </c>
      <c r="C15" s="10" t="s">
        <v>264</v>
      </c>
      <c r="D15" s="9" t="s">
        <v>56</v>
      </c>
      <c r="E15" s="9" t="s">
        <v>87</v>
      </c>
      <c r="F15" s="9" t="s">
        <v>88</v>
      </c>
      <c r="G15" s="9" t="s">
        <v>189</v>
      </c>
      <c r="H15" s="9" t="s">
        <v>190</v>
      </c>
      <c r="I15" s="11">
        <v>2000</v>
      </c>
      <c r="J15" s="11">
        <v>2000</v>
      </c>
      <c r="K15" s="11">
        <v>2000</v>
      </c>
      <c r="L15" s="11"/>
      <c r="M15" s="11"/>
      <c r="N15" s="11"/>
      <c r="O15" s="11"/>
      <c r="P15" s="23"/>
      <c r="Q15" s="11"/>
      <c r="R15" s="11"/>
      <c r="S15" s="11"/>
      <c r="T15" s="11"/>
      <c r="U15" s="11"/>
      <c r="V15" s="11"/>
      <c r="W15" s="11"/>
    </row>
    <row r="16" ht="18.75" customHeight="1" spans="1:23">
      <c r="A16" s="9" t="s">
        <v>265</v>
      </c>
      <c r="B16" s="9" t="s">
        <v>266</v>
      </c>
      <c r="C16" s="10" t="s">
        <v>264</v>
      </c>
      <c r="D16" s="9" t="s">
        <v>56</v>
      </c>
      <c r="E16" s="9" t="s">
        <v>87</v>
      </c>
      <c r="F16" s="9" t="s">
        <v>88</v>
      </c>
      <c r="G16" s="9" t="s">
        <v>189</v>
      </c>
      <c r="H16" s="9" t="s">
        <v>190</v>
      </c>
      <c r="I16" s="11">
        <v>3000</v>
      </c>
      <c r="J16" s="11">
        <v>3000</v>
      </c>
      <c r="K16" s="11">
        <v>3000</v>
      </c>
      <c r="L16" s="11"/>
      <c r="M16" s="11"/>
      <c r="N16" s="11"/>
      <c r="O16" s="11"/>
      <c r="P16" s="23"/>
      <c r="Q16" s="11"/>
      <c r="R16" s="11"/>
      <c r="S16" s="11"/>
      <c r="T16" s="11"/>
      <c r="U16" s="11"/>
      <c r="V16" s="11"/>
      <c r="W16" s="11"/>
    </row>
    <row r="17" ht="18.75" customHeight="1" spans="1:23">
      <c r="A17" s="9" t="s">
        <v>265</v>
      </c>
      <c r="B17" s="9" t="s">
        <v>266</v>
      </c>
      <c r="C17" s="10" t="s">
        <v>264</v>
      </c>
      <c r="D17" s="9" t="s">
        <v>56</v>
      </c>
      <c r="E17" s="9" t="s">
        <v>87</v>
      </c>
      <c r="F17" s="9" t="s">
        <v>88</v>
      </c>
      <c r="G17" s="9" t="s">
        <v>189</v>
      </c>
      <c r="H17" s="9" t="s">
        <v>190</v>
      </c>
      <c r="I17" s="11">
        <v>45000</v>
      </c>
      <c r="J17" s="11">
        <v>45000</v>
      </c>
      <c r="K17" s="11">
        <v>45000</v>
      </c>
      <c r="L17" s="11"/>
      <c r="M17" s="11"/>
      <c r="N17" s="11"/>
      <c r="O17" s="11"/>
      <c r="P17" s="23"/>
      <c r="Q17" s="11"/>
      <c r="R17" s="11"/>
      <c r="S17" s="11"/>
      <c r="T17" s="11"/>
      <c r="U17" s="11"/>
      <c r="V17" s="11"/>
      <c r="W17" s="11"/>
    </row>
    <row r="18" ht="18.75" customHeight="1" spans="1:23">
      <c r="A18" s="9" t="s">
        <v>265</v>
      </c>
      <c r="B18" s="9" t="s">
        <v>266</v>
      </c>
      <c r="C18" s="10" t="s">
        <v>264</v>
      </c>
      <c r="D18" s="9" t="s">
        <v>56</v>
      </c>
      <c r="E18" s="9" t="s">
        <v>87</v>
      </c>
      <c r="F18" s="9" t="s">
        <v>88</v>
      </c>
      <c r="G18" s="9" t="s">
        <v>189</v>
      </c>
      <c r="H18" s="9" t="s">
        <v>190</v>
      </c>
      <c r="I18" s="11">
        <v>7000</v>
      </c>
      <c r="J18" s="11">
        <v>7000</v>
      </c>
      <c r="K18" s="11">
        <v>7000</v>
      </c>
      <c r="L18" s="11"/>
      <c r="M18" s="11"/>
      <c r="N18" s="11"/>
      <c r="O18" s="11"/>
      <c r="P18" s="23"/>
      <c r="Q18" s="11"/>
      <c r="R18" s="11"/>
      <c r="S18" s="11"/>
      <c r="T18" s="11"/>
      <c r="U18" s="11"/>
      <c r="V18" s="11"/>
      <c r="W18" s="11"/>
    </row>
    <row r="19" ht="18.75" customHeight="1" spans="1:23">
      <c r="A19" s="9" t="s">
        <v>265</v>
      </c>
      <c r="B19" s="9" t="s">
        <v>266</v>
      </c>
      <c r="C19" s="10" t="s">
        <v>264</v>
      </c>
      <c r="D19" s="9" t="s">
        <v>56</v>
      </c>
      <c r="E19" s="9" t="s">
        <v>87</v>
      </c>
      <c r="F19" s="9" t="s">
        <v>88</v>
      </c>
      <c r="G19" s="9" t="s">
        <v>189</v>
      </c>
      <c r="H19" s="9" t="s">
        <v>190</v>
      </c>
      <c r="I19" s="11">
        <v>6000</v>
      </c>
      <c r="J19" s="11">
        <v>6000</v>
      </c>
      <c r="K19" s="11">
        <v>6000</v>
      </c>
      <c r="L19" s="11"/>
      <c r="M19" s="11"/>
      <c r="N19" s="11"/>
      <c r="O19" s="11"/>
      <c r="P19" s="23"/>
      <c r="Q19" s="11"/>
      <c r="R19" s="11"/>
      <c r="S19" s="11"/>
      <c r="T19" s="11"/>
      <c r="U19" s="11"/>
      <c r="V19" s="11"/>
      <c r="W19" s="11"/>
    </row>
    <row r="20" ht="18.75" customHeight="1" spans="1:23">
      <c r="A20" s="9" t="s">
        <v>265</v>
      </c>
      <c r="B20" s="9" t="s">
        <v>266</v>
      </c>
      <c r="C20" s="10" t="s">
        <v>264</v>
      </c>
      <c r="D20" s="9" t="s">
        <v>56</v>
      </c>
      <c r="E20" s="9" t="s">
        <v>87</v>
      </c>
      <c r="F20" s="9" t="s">
        <v>88</v>
      </c>
      <c r="G20" s="9" t="s">
        <v>189</v>
      </c>
      <c r="H20" s="9" t="s">
        <v>190</v>
      </c>
      <c r="I20" s="11">
        <v>34130</v>
      </c>
      <c r="J20" s="11">
        <v>34130</v>
      </c>
      <c r="K20" s="11">
        <v>34130</v>
      </c>
      <c r="L20" s="11"/>
      <c r="M20" s="11"/>
      <c r="N20" s="11"/>
      <c r="O20" s="11"/>
      <c r="P20" s="23"/>
      <c r="Q20" s="11"/>
      <c r="R20" s="11"/>
      <c r="S20" s="11"/>
      <c r="T20" s="11"/>
      <c r="U20" s="11"/>
      <c r="V20" s="11"/>
      <c r="W20" s="11"/>
    </row>
    <row r="21" ht="18.75" customHeight="1" spans="1:23">
      <c r="A21" s="9" t="s">
        <v>265</v>
      </c>
      <c r="B21" s="9" t="s">
        <v>266</v>
      </c>
      <c r="C21" s="10" t="s">
        <v>264</v>
      </c>
      <c r="D21" s="9" t="s">
        <v>56</v>
      </c>
      <c r="E21" s="9" t="s">
        <v>87</v>
      </c>
      <c r="F21" s="9" t="s">
        <v>88</v>
      </c>
      <c r="G21" s="9" t="s">
        <v>189</v>
      </c>
      <c r="H21" s="9" t="s">
        <v>190</v>
      </c>
      <c r="I21" s="11">
        <v>70000</v>
      </c>
      <c r="J21" s="11">
        <v>70000</v>
      </c>
      <c r="K21" s="11">
        <v>70000</v>
      </c>
      <c r="L21" s="11"/>
      <c r="M21" s="11"/>
      <c r="N21" s="11"/>
      <c r="O21" s="11"/>
      <c r="P21" s="23"/>
      <c r="Q21" s="11"/>
      <c r="R21" s="11"/>
      <c r="S21" s="11"/>
      <c r="T21" s="11"/>
      <c r="U21" s="11"/>
      <c r="V21" s="11"/>
      <c r="W21" s="11"/>
    </row>
    <row r="22" ht="18.75" customHeight="1" spans="1:23">
      <c r="A22" s="9" t="s">
        <v>265</v>
      </c>
      <c r="B22" s="9" t="s">
        <v>266</v>
      </c>
      <c r="C22" s="10" t="s">
        <v>264</v>
      </c>
      <c r="D22" s="9" t="s">
        <v>56</v>
      </c>
      <c r="E22" s="9" t="s">
        <v>87</v>
      </c>
      <c r="F22" s="9" t="s">
        <v>88</v>
      </c>
      <c r="G22" s="9" t="s">
        <v>189</v>
      </c>
      <c r="H22" s="9" t="s">
        <v>190</v>
      </c>
      <c r="I22" s="11">
        <v>7000</v>
      </c>
      <c r="J22" s="11">
        <v>7000</v>
      </c>
      <c r="K22" s="11">
        <v>7000</v>
      </c>
      <c r="L22" s="11"/>
      <c r="M22" s="11"/>
      <c r="N22" s="11"/>
      <c r="O22" s="11"/>
      <c r="P22" s="23"/>
      <c r="Q22" s="11"/>
      <c r="R22" s="11"/>
      <c r="S22" s="11"/>
      <c r="T22" s="11"/>
      <c r="U22" s="11"/>
      <c r="V22" s="11"/>
      <c r="W22" s="11"/>
    </row>
    <row r="23" ht="18.75" customHeight="1" spans="1:23">
      <c r="A23" s="9" t="s">
        <v>265</v>
      </c>
      <c r="B23" s="9" t="s">
        <v>266</v>
      </c>
      <c r="C23" s="10" t="s">
        <v>264</v>
      </c>
      <c r="D23" s="9" t="s">
        <v>56</v>
      </c>
      <c r="E23" s="9" t="s">
        <v>87</v>
      </c>
      <c r="F23" s="9" t="s">
        <v>88</v>
      </c>
      <c r="G23" s="9" t="s">
        <v>189</v>
      </c>
      <c r="H23" s="9" t="s">
        <v>190</v>
      </c>
      <c r="I23" s="11">
        <v>20000</v>
      </c>
      <c r="J23" s="11">
        <v>20000</v>
      </c>
      <c r="K23" s="11">
        <v>20000</v>
      </c>
      <c r="L23" s="11"/>
      <c r="M23" s="11"/>
      <c r="N23" s="11"/>
      <c r="O23" s="11"/>
      <c r="P23" s="23"/>
      <c r="Q23" s="11"/>
      <c r="R23" s="11"/>
      <c r="S23" s="11"/>
      <c r="T23" s="11"/>
      <c r="U23" s="11"/>
      <c r="V23" s="11"/>
      <c r="W23" s="11"/>
    </row>
    <row r="24" ht="18.75" customHeight="1" spans="1:23">
      <c r="A24" s="9" t="s">
        <v>265</v>
      </c>
      <c r="B24" s="9" t="s">
        <v>266</v>
      </c>
      <c r="C24" s="10" t="s">
        <v>264</v>
      </c>
      <c r="D24" s="9" t="s">
        <v>56</v>
      </c>
      <c r="E24" s="9" t="s">
        <v>87</v>
      </c>
      <c r="F24" s="9" t="s">
        <v>88</v>
      </c>
      <c r="G24" s="9" t="s">
        <v>189</v>
      </c>
      <c r="H24" s="9" t="s">
        <v>190</v>
      </c>
      <c r="I24" s="11">
        <v>31000</v>
      </c>
      <c r="J24" s="11">
        <v>31000</v>
      </c>
      <c r="K24" s="11">
        <v>31000</v>
      </c>
      <c r="L24" s="11"/>
      <c r="M24" s="11"/>
      <c r="N24" s="11"/>
      <c r="O24" s="11"/>
      <c r="P24" s="23"/>
      <c r="Q24" s="11"/>
      <c r="R24" s="11"/>
      <c r="S24" s="11"/>
      <c r="T24" s="11"/>
      <c r="U24" s="11"/>
      <c r="V24" s="11"/>
      <c r="W24" s="11"/>
    </row>
    <row r="25" ht="18.75" customHeight="1" spans="1:23">
      <c r="A25" s="23"/>
      <c r="B25" s="23"/>
      <c r="C25" s="10" t="s">
        <v>267</v>
      </c>
      <c r="D25" s="23"/>
      <c r="E25" s="23"/>
      <c r="F25" s="23"/>
      <c r="G25" s="23"/>
      <c r="H25" s="23"/>
      <c r="I25" s="11">
        <v>260000</v>
      </c>
      <c r="J25" s="11">
        <v>260000</v>
      </c>
      <c r="K25" s="11">
        <v>260000</v>
      </c>
      <c r="L25" s="11"/>
      <c r="M25" s="11"/>
      <c r="N25" s="11"/>
      <c r="O25" s="11"/>
      <c r="P25" s="23"/>
      <c r="Q25" s="11"/>
      <c r="R25" s="11"/>
      <c r="S25" s="11"/>
      <c r="T25" s="11"/>
      <c r="U25" s="11"/>
      <c r="V25" s="11"/>
      <c r="W25" s="11"/>
    </row>
    <row r="26" ht="18.75" customHeight="1" spans="1:23">
      <c r="A26" s="9" t="s">
        <v>268</v>
      </c>
      <c r="B26" s="9" t="s">
        <v>269</v>
      </c>
      <c r="C26" s="10" t="s">
        <v>267</v>
      </c>
      <c r="D26" s="9" t="s">
        <v>56</v>
      </c>
      <c r="E26" s="9" t="s">
        <v>99</v>
      </c>
      <c r="F26" s="9" t="s">
        <v>100</v>
      </c>
      <c r="G26" s="9" t="s">
        <v>270</v>
      </c>
      <c r="H26" s="9" t="s">
        <v>271</v>
      </c>
      <c r="I26" s="11">
        <v>260000</v>
      </c>
      <c r="J26" s="11">
        <v>260000</v>
      </c>
      <c r="K26" s="11">
        <v>260000</v>
      </c>
      <c r="L26" s="11"/>
      <c r="M26" s="11"/>
      <c r="N26" s="11"/>
      <c r="O26" s="11"/>
      <c r="P26" s="23"/>
      <c r="Q26" s="11"/>
      <c r="R26" s="11"/>
      <c r="S26" s="11"/>
      <c r="T26" s="11"/>
      <c r="U26" s="11"/>
      <c r="V26" s="11"/>
      <c r="W26" s="11"/>
    </row>
    <row r="27" ht="18.75" customHeight="1" spans="1:23">
      <c r="A27" s="23"/>
      <c r="B27" s="23"/>
      <c r="C27" s="10" t="s">
        <v>272</v>
      </c>
      <c r="D27" s="23"/>
      <c r="E27" s="23"/>
      <c r="F27" s="23"/>
      <c r="G27" s="23"/>
      <c r="H27" s="23"/>
      <c r="I27" s="11">
        <v>307100</v>
      </c>
      <c r="J27" s="11">
        <v>307100</v>
      </c>
      <c r="K27" s="11">
        <v>307100</v>
      </c>
      <c r="L27" s="11"/>
      <c r="M27" s="11"/>
      <c r="N27" s="11"/>
      <c r="O27" s="11"/>
      <c r="P27" s="23"/>
      <c r="Q27" s="11"/>
      <c r="R27" s="11"/>
      <c r="S27" s="11"/>
      <c r="T27" s="11"/>
      <c r="U27" s="11"/>
      <c r="V27" s="11"/>
      <c r="W27" s="11"/>
    </row>
    <row r="28" ht="18.75" customHeight="1" spans="1:23">
      <c r="A28" s="9" t="s">
        <v>273</v>
      </c>
      <c r="B28" s="9" t="s">
        <v>274</v>
      </c>
      <c r="C28" s="10" t="s">
        <v>272</v>
      </c>
      <c r="D28" s="9" t="s">
        <v>56</v>
      </c>
      <c r="E28" s="9" t="s">
        <v>81</v>
      </c>
      <c r="F28" s="9" t="s">
        <v>82</v>
      </c>
      <c r="G28" s="9" t="s">
        <v>275</v>
      </c>
      <c r="H28" s="9" t="s">
        <v>276</v>
      </c>
      <c r="I28" s="11">
        <v>37100</v>
      </c>
      <c r="J28" s="11">
        <v>37100</v>
      </c>
      <c r="K28" s="11">
        <v>37100</v>
      </c>
      <c r="L28" s="11"/>
      <c r="M28" s="11"/>
      <c r="N28" s="11"/>
      <c r="O28" s="11"/>
      <c r="P28" s="23"/>
      <c r="Q28" s="11"/>
      <c r="R28" s="11"/>
      <c r="S28" s="11"/>
      <c r="T28" s="11"/>
      <c r="U28" s="11"/>
      <c r="V28" s="11"/>
      <c r="W28" s="11"/>
    </row>
    <row r="29" ht="18.75" customHeight="1" spans="1:23">
      <c r="A29" s="9" t="s">
        <v>273</v>
      </c>
      <c r="B29" s="9" t="s">
        <v>274</v>
      </c>
      <c r="C29" s="10" t="s">
        <v>272</v>
      </c>
      <c r="D29" s="9" t="s">
        <v>56</v>
      </c>
      <c r="E29" s="9" t="s">
        <v>81</v>
      </c>
      <c r="F29" s="9" t="s">
        <v>82</v>
      </c>
      <c r="G29" s="9" t="s">
        <v>275</v>
      </c>
      <c r="H29" s="9" t="s">
        <v>276</v>
      </c>
      <c r="I29" s="11">
        <v>70000</v>
      </c>
      <c r="J29" s="11">
        <v>70000</v>
      </c>
      <c r="K29" s="11">
        <v>70000</v>
      </c>
      <c r="L29" s="11"/>
      <c r="M29" s="11"/>
      <c r="N29" s="11"/>
      <c r="O29" s="11"/>
      <c r="P29" s="23"/>
      <c r="Q29" s="11"/>
      <c r="R29" s="11"/>
      <c r="S29" s="11"/>
      <c r="T29" s="11"/>
      <c r="U29" s="11"/>
      <c r="V29" s="11"/>
      <c r="W29" s="11"/>
    </row>
    <row r="30" ht="18.75" customHeight="1" spans="1:23">
      <c r="A30" s="9" t="s">
        <v>273</v>
      </c>
      <c r="B30" s="9" t="s">
        <v>274</v>
      </c>
      <c r="C30" s="10" t="s">
        <v>272</v>
      </c>
      <c r="D30" s="9" t="s">
        <v>56</v>
      </c>
      <c r="E30" s="9" t="s">
        <v>81</v>
      </c>
      <c r="F30" s="9" t="s">
        <v>82</v>
      </c>
      <c r="G30" s="9" t="s">
        <v>275</v>
      </c>
      <c r="H30" s="9" t="s">
        <v>276</v>
      </c>
      <c r="I30" s="11">
        <v>200000</v>
      </c>
      <c r="J30" s="11">
        <v>200000</v>
      </c>
      <c r="K30" s="11">
        <v>200000</v>
      </c>
      <c r="L30" s="11"/>
      <c r="M30" s="11"/>
      <c r="N30" s="11"/>
      <c r="O30" s="11"/>
      <c r="P30" s="23"/>
      <c r="Q30" s="11"/>
      <c r="R30" s="11"/>
      <c r="S30" s="11"/>
      <c r="T30" s="11"/>
      <c r="U30" s="11"/>
      <c r="V30" s="11"/>
      <c r="W30" s="11"/>
    </row>
    <row r="31" ht="18.75" customHeight="1" spans="1:23">
      <c r="A31" s="23"/>
      <c r="B31" s="23"/>
      <c r="C31" s="10" t="s">
        <v>277</v>
      </c>
      <c r="D31" s="23"/>
      <c r="E31" s="23"/>
      <c r="F31" s="23"/>
      <c r="G31" s="23"/>
      <c r="H31" s="23"/>
      <c r="I31" s="11">
        <v>500000</v>
      </c>
      <c r="J31" s="11">
        <v>500000</v>
      </c>
      <c r="K31" s="11">
        <v>500000</v>
      </c>
      <c r="L31" s="11"/>
      <c r="M31" s="11"/>
      <c r="N31" s="11"/>
      <c r="O31" s="11"/>
      <c r="P31" s="23"/>
      <c r="Q31" s="11"/>
      <c r="R31" s="11"/>
      <c r="S31" s="11"/>
      <c r="T31" s="11"/>
      <c r="U31" s="11"/>
      <c r="V31" s="11"/>
      <c r="W31" s="11"/>
    </row>
    <row r="32" ht="18.75" customHeight="1" spans="1:23">
      <c r="A32" s="9" t="s">
        <v>265</v>
      </c>
      <c r="B32" s="9" t="s">
        <v>278</v>
      </c>
      <c r="C32" s="10" t="s">
        <v>277</v>
      </c>
      <c r="D32" s="9" t="s">
        <v>56</v>
      </c>
      <c r="E32" s="9" t="s">
        <v>81</v>
      </c>
      <c r="F32" s="9" t="s">
        <v>82</v>
      </c>
      <c r="G32" s="9" t="s">
        <v>270</v>
      </c>
      <c r="H32" s="9" t="s">
        <v>271</v>
      </c>
      <c r="I32" s="11">
        <v>7000</v>
      </c>
      <c r="J32" s="11">
        <v>7000</v>
      </c>
      <c r="K32" s="11">
        <v>7000</v>
      </c>
      <c r="L32" s="11"/>
      <c r="M32" s="11"/>
      <c r="N32" s="11"/>
      <c r="O32" s="11"/>
      <c r="P32" s="23"/>
      <c r="Q32" s="11"/>
      <c r="R32" s="11"/>
      <c r="S32" s="11"/>
      <c r="T32" s="11"/>
      <c r="U32" s="11"/>
      <c r="V32" s="11"/>
      <c r="W32" s="11"/>
    </row>
    <row r="33" ht="18.75" customHeight="1" spans="1:23">
      <c r="A33" s="9" t="s">
        <v>265</v>
      </c>
      <c r="B33" s="9" t="s">
        <v>278</v>
      </c>
      <c r="C33" s="10" t="s">
        <v>277</v>
      </c>
      <c r="D33" s="9" t="s">
        <v>56</v>
      </c>
      <c r="E33" s="9" t="s">
        <v>83</v>
      </c>
      <c r="F33" s="9" t="s">
        <v>84</v>
      </c>
      <c r="G33" s="9" t="s">
        <v>270</v>
      </c>
      <c r="H33" s="9" t="s">
        <v>271</v>
      </c>
      <c r="I33" s="11">
        <v>66000</v>
      </c>
      <c r="J33" s="11">
        <v>66000</v>
      </c>
      <c r="K33" s="11">
        <v>66000</v>
      </c>
      <c r="L33" s="11"/>
      <c r="M33" s="11"/>
      <c r="N33" s="11"/>
      <c r="O33" s="11"/>
      <c r="P33" s="23"/>
      <c r="Q33" s="11"/>
      <c r="R33" s="11"/>
      <c r="S33" s="11"/>
      <c r="T33" s="11"/>
      <c r="U33" s="11"/>
      <c r="V33" s="11"/>
      <c r="W33" s="11"/>
    </row>
    <row r="34" ht="18.75" customHeight="1" spans="1:23">
      <c r="A34" s="9" t="s">
        <v>265</v>
      </c>
      <c r="B34" s="9" t="s">
        <v>278</v>
      </c>
      <c r="C34" s="10" t="s">
        <v>277</v>
      </c>
      <c r="D34" s="9" t="s">
        <v>56</v>
      </c>
      <c r="E34" s="9" t="s">
        <v>85</v>
      </c>
      <c r="F34" s="9" t="s">
        <v>86</v>
      </c>
      <c r="G34" s="9" t="s">
        <v>270</v>
      </c>
      <c r="H34" s="9" t="s">
        <v>271</v>
      </c>
      <c r="I34" s="11">
        <v>136000</v>
      </c>
      <c r="J34" s="11">
        <v>136000</v>
      </c>
      <c r="K34" s="11">
        <v>136000</v>
      </c>
      <c r="L34" s="11"/>
      <c r="M34" s="11"/>
      <c r="N34" s="11"/>
      <c r="O34" s="11"/>
      <c r="P34" s="23"/>
      <c r="Q34" s="11"/>
      <c r="R34" s="11"/>
      <c r="S34" s="11"/>
      <c r="T34" s="11"/>
      <c r="U34" s="11"/>
      <c r="V34" s="11"/>
      <c r="W34" s="11"/>
    </row>
    <row r="35" ht="18.75" customHeight="1" spans="1:23">
      <c r="A35" s="9" t="s">
        <v>265</v>
      </c>
      <c r="B35" s="9" t="s">
        <v>278</v>
      </c>
      <c r="C35" s="10" t="s">
        <v>277</v>
      </c>
      <c r="D35" s="9" t="s">
        <v>56</v>
      </c>
      <c r="E35" s="9" t="s">
        <v>87</v>
      </c>
      <c r="F35" s="9" t="s">
        <v>88</v>
      </c>
      <c r="G35" s="9" t="s">
        <v>270</v>
      </c>
      <c r="H35" s="9" t="s">
        <v>271</v>
      </c>
      <c r="I35" s="11">
        <v>200000</v>
      </c>
      <c r="J35" s="11">
        <v>200000</v>
      </c>
      <c r="K35" s="11">
        <v>200000</v>
      </c>
      <c r="L35" s="11"/>
      <c r="M35" s="11"/>
      <c r="N35" s="11"/>
      <c r="O35" s="11"/>
      <c r="P35" s="23"/>
      <c r="Q35" s="11"/>
      <c r="R35" s="11"/>
      <c r="S35" s="11"/>
      <c r="T35" s="11"/>
      <c r="U35" s="11"/>
      <c r="V35" s="11"/>
      <c r="W35" s="11"/>
    </row>
    <row r="36" ht="18.75" customHeight="1" spans="1:23">
      <c r="A36" s="9" t="s">
        <v>265</v>
      </c>
      <c r="B36" s="9" t="s">
        <v>278</v>
      </c>
      <c r="C36" s="10" t="s">
        <v>277</v>
      </c>
      <c r="D36" s="9" t="s">
        <v>56</v>
      </c>
      <c r="E36" s="9" t="s">
        <v>91</v>
      </c>
      <c r="F36" s="9" t="s">
        <v>92</v>
      </c>
      <c r="G36" s="9" t="s">
        <v>270</v>
      </c>
      <c r="H36" s="9" t="s">
        <v>271</v>
      </c>
      <c r="I36" s="11">
        <v>25000</v>
      </c>
      <c r="J36" s="11">
        <v>25000</v>
      </c>
      <c r="K36" s="11">
        <v>25000</v>
      </c>
      <c r="L36" s="11"/>
      <c r="M36" s="11"/>
      <c r="N36" s="11"/>
      <c r="O36" s="11"/>
      <c r="P36" s="23"/>
      <c r="Q36" s="11"/>
      <c r="R36" s="11"/>
      <c r="S36" s="11"/>
      <c r="T36" s="11"/>
      <c r="U36" s="11"/>
      <c r="V36" s="11"/>
      <c r="W36" s="11"/>
    </row>
    <row r="37" ht="18.75" customHeight="1" spans="1:23">
      <c r="A37" s="9" t="s">
        <v>265</v>
      </c>
      <c r="B37" s="9" t="s">
        <v>278</v>
      </c>
      <c r="C37" s="10" t="s">
        <v>277</v>
      </c>
      <c r="D37" s="9" t="s">
        <v>56</v>
      </c>
      <c r="E37" s="9" t="s">
        <v>95</v>
      </c>
      <c r="F37" s="9" t="s">
        <v>96</v>
      </c>
      <c r="G37" s="9" t="s">
        <v>270</v>
      </c>
      <c r="H37" s="9" t="s">
        <v>271</v>
      </c>
      <c r="I37" s="11">
        <v>66000</v>
      </c>
      <c r="J37" s="11">
        <v>66000</v>
      </c>
      <c r="K37" s="11">
        <v>66000</v>
      </c>
      <c r="L37" s="11"/>
      <c r="M37" s="11"/>
      <c r="N37" s="11"/>
      <c r="O37" s="11"/>
      <c r="P37" s="23"/>
      <c r="Q37" s="11"/>
      <c r="R37" s="11"/>
      <c r="S37" s="11"/>
      <c r="T37" s="11"/>
      <c r="U37" s="11"/>
      <c r="V37" s="11"/>
      <c r="W37" s="11"/>
    </row>
    <row r="38" ht="18.75" customHeight="1" spans="1:23">
      <c r="A38" s="23"/>
      <c r="B38" s="23"/>
      <c r="C38" s="10" t="s">
        <v>279</v>
      </c>
      <c r="D38" s="23"/>
      <c r="E38" s="23"/>
      <c r="F38" s="23"/>
      <c r="G38" s="23"/>
      <c r="H38" s="23"/>
      <c r="I38" s="11">
        <v>80042.2</v>
      </c>
      <c r="J38" s="11">
        <v>80042.2</v>
      </c>
      <c r="K38" s="11">
        <v>80042.2</v>
      </c>
      <c r="L38" s="11"/>
      <c r="M38" s="11"/>
      <c r="N38" s="11"/>
      <c r="O38" s="11"/>
      <c r="P38" s="23"/>
      <c r="Q38" s="11"/>
      <c r="R38" s="11"/>
      <c r="S38" s="11"/>
      <c r="T38" s="11"/>
      <c r="U38" s="11"/>
      <c r="V38" s="11"/>
      <c r="W38" s="11"/>
    </row>
    <row r="39" ht="18.75" customHeight="1" spans="1:23">
      <c r="A39" s="9" t="s">
        <v>273</v>
      </c>
      <c r="B39" s="9" t="s">
        <v>280</v>
      </c>
      <c r="C39" s="10" t="s">
        <v>279</v>
      </c>
      <c r="D39" s="9" t="s">
        <v>56</v>
      </c>
      <c r="E39" s="9" t="s">
        <v>121</v>
      </c>
      <c r="F39" s="9" t="s">
        <v>122</v>
      </c>
      <c r="G39" s="9" t="s">
        <v>281</v>
      </c>
      <c r="H39" s="9" t="s">
        <v>282</v>
      </c>
      <c r="I39" s="11">
        <v>68570.2</v>
      </c>
      <c r="J39" s="11">
        <v>68570.2</v>
      </c>
      <c r="K39" s="11">
        <v>68570.2</v>
      </c>
      <c r="L39" s="11"/>
      <c r="M39" s="11"/>
      <c r="N39" s="11"/>
      <c r="O39" s="11"/>
      <c r="P39" s="23"/>
      <c r="Q39" s="11"/>
      <c r="R39" s="11"/>
      <c r="S39" s="11"/>
      <c r="T39" s="11"/>
      <c r="U39" s="11"/>
      <c r="V39" s="11"/>
      <c r="W39" s="11"/>
    </row>
    <row r="40" ht="18.75" customHeight="1" spans="1:23">
      <c r="A40" s="9" t="s">
        <v>273</v>
      </c>
      <c r="B40" s="9" t="s">
        <v>280</v>
      </c>
      <c r="C40" s="10" t="s">
        <v>279</v>
      </c>
      <c r="D40" s="9" t="s">
        <v>56</v>
      </c>
      <c r="E40" s="9" t="s">
        <v>121</v>
      </c>
      <c r="F40" s="9" t="s">
        <v>122</v>
      </c>
      <c r="G40" s="9" t="s">
        <v>225</v>
      </c>
      <c r="H40" s="9" t="s">
        <v>226</v>
      </c>
      <c r="I40" s="11">
        <v>11472</v>
      </c>
      <c r="J40" s="11">
        <v>11472</v>
      </c>
      <c r="K40" s="11">
        <v>11472</v>
      </c>
      <c r="L40" s="11"/>
      <c r="M40" s="11"/>
      <c r="N40" s="11"/>
      <c r="O40" s="11"/>
      <c r="P40" s="23"/>
      <c r="Q40" s="11"/>
      <c r="R40" s="11"/>
      <c r="S40" s="11"/>
      <c r="T40" s="11"/>
      <c r="U40" s="11"/>
      <c r="V40" s="11"/>
      <c r="W40" s="11"/>
    </row>
    <row r="41" ht="18.75" customHeight="1" spans="1:23">
      <c r="A41" s="23"/>
      <c r="B41" s="23"/>
      <c r="C41" s="10" t="s">
        <v>283</v>
      </c>
      <c r="D41" s="23"/>
      <c r="E41" s="23"/>
      <c r="F41" s="23"/>
      <c r="G41" s="23"/>
      <c r="H41" s="23"/>
      <c r="I41" s="11">
        <v>240000</v>
      </c>
      <c r="J41" s="11">
        <v>240000</v>
      </c>
      <c r="K41" s="11">
        <v>240000</v>
      </c>
      <c r="L41" s="11"/>
      <c r="M41" s="11"/>
      <c r="N41" s="11"/>
      <c r="O41" s="11"/>
      <c r="P41" s="23"/>
      <c r="Q41" s="11"/>
      <c r="R41" s="11"/>
      <c r="S41" s="11"/>
      <c r="T41" s="11"/>
      <c r="U41" s="11"/>
      <c r="V41" s="11"/>
      <c r="W41" s="11"/>
    </row>
    <row r="42" ht="18.75" customHeight="1" spans="1:23">
      <c r="A42" s="9" t="s">
        <v>273</v>
      </c>
      <c r="B42" s="9" t="s">
        <v>284</v>
      </c>
      <c r="C42" s="10" t="s">
        <v>283</v>
      </c>
      <c r="D42" s="9" t="s">
        <v>56</v>
      </c>
      <c r="E42" s="9" t="s">
        <v>89</v>
      </c>
      <c r="F42" s="9" t="s">
        <v>90</v>
      </c>
      <c r="G42" s="9" t="s">
        <v>285</v>
      </c>
      <c r="H42" s="9" t="s">
        <v>286</v>
      </c>
      <c r="I42" s="11">
        <v>240000</v>
      </c>
      <c r="J42" s="11">
        <v>240000</v>
      </c>
      <c r="K42" s="11">
        <v>240000</v>
      </c>
      <c r="L42" s="11"/>
      <c r="M42" s="11"/>
      <c r="N42" s="11"/>
      <c r="O42" s="11"/>
      <c r="P42" s="23"/>
      <c r="Q42" s="11"/>
      <c r="R42" s="11"/>
      <c r="S42" s="11"/>
      <c r="T42" s="11"/>
      <c r="U42" s="11"/>
      <c r="V42" s="11"/>
      <c r="W42" s="11"/>
    </row>
    <row r="43" ht="18.75" customHeight="1" spans="1:23">
      <c r="A43" s="23"/>
      <c r="B43" s="23"/>
      <c r="C43" s="10" t="s">
        <v>287</v>
      </c>
      <c r="D43" s="23"/>
      <c r="E43" s="23"/>
      <c r="F43" s="23"/>
      <c r="G43" s="23"/>
      <c r="H43" s="23"/>
      <c r="I43" s="11">
        <v>8100</v>
      </c>
      <c r="J43" s="11">
        <v>8100</v>
      </c>
      <c r="K43" s="11">
        <v>8100</v>
      </c>
      <c r="L43" s="11"/>
      <c r="M43" s="11"/>
      <c r="N43" s="11"/>
      <c r="O43" s="11"/>
      <c r="P43" s="23"/>
      <c r="Q43" s="11"/>
      <c r="R43" s="11"/>
      <c r="S43" s="11"/>
      <c r="T43" s="11"/>
      <c r="U43" s="11"/>
      <c r="V43" s="11"/>
      <c r="W43" s="11"/>
    </row>
    <row r="44" ht="18.75" customHeight="1" spans="1:23">
      <c r="A44" s="9" t="s">
        <v>273</v>
      </c>
      <c r="B44" s="9" t="s">
        <v>288</v>
      </c>
      <c r="C44" s="10" t="s">
        <v>287</v>
      </c>
      <c r="D44" s="9" t="s">
        <v>56</v>
      </c>
      <c r="E44" s="9" t="s">
        <v>81</v>
      </c>
      <c r="F44" s="9" t="s">
        <v>82</v>
      </c>
      <c r="G44" s="9" t="s">
        <v>285</v>
      </c>
      <c r="H44" s="9" t="s">
        <v>286</v>
      </c>
      <c r="I44" s="11">
        <v>8100</v>
      </c>
      <c r="J44" s="11">
        <v>8100</v>
      </c>
      <c r="K44" s="11">
        <v>8100</v>
      </c>
      <c r="L44" s="11"/>
      <c r="M44" s="11"/>
      <c r="N44" s="11"/>
      <c r="O44" s="11"/>
      <c r="P44" s="23"/>
      <c r="Q44" s="11"/>
      <c r="R44" s="11"/>
      <c r="S44" s="11"/>
      <c r="T44" s="11"/>
      <c r="U44" s="11"/>
      <c r="V44" s="11"/>
      <c r="W44" s="11"/>
    </row>
    <row r="45" ht="18.75" customHeight="1" spans="1:23">
      <c r="A45" s="23"/>
      <c r="B45" s="23"/>
      <c r="C45" s="10" t="s">
        <v>289</v>
      </c>
      <c r="D45" s="23"/>
      <c r="E45" s="23"/>
      <c r="F45" s="23"/>
      <c r="G45" s="23"/>
      <c r="H45" s="23"/>
      <c r="I45" s="11">
        <v>28040</v>
      </c>
      <c r="J45" s="11">
        <v>28040</v>
      </c>
      <c r="K45" s="11">
        <v>28040</v>
      </c>
      <c r="L45" s="11"/>
      <c r="M45" s="11"/>
      <c r="N45" s="11"/>
      <c r="O45" s="11"/>
      <c r="P45" s="23"/>
      <c r="Q45" s="11"/>
      <c r="R45" s="11"/>
      <c r="S45" s="11"/>
      <c r="T45" s="11"/>
      <c r="U45" s="11"/>
      <c r="V45" s="11"/>
      <c r="W45" s="11"/>
    </row>
    <row r="46" ht="18.75" customHeight="1" spans="1:23">
      <c r="A46" s="9" t="s">
        <v>273</v>
      </c>
      <c r="B46" s="9" t="s">
        <v>290</v>
      </c>
      <c r="C46" s="10" t="s">
        <v>289</v>
      </c>
      <c r="D46" s="9" t="s">
        <v>56</v>
      </c>
      <c r="E46" s="9" t="s">
        <v>81</v>
      </c>
      <c r="F46" s="9" t="s">
        <v>82</v>
      </c>
      <c r="G46" s="9" t="s">
        <v>189</v>
      </c>
      <c r="H46" s="9" t="s">
        <v>190</v>
      </c>
      <c r="I46" s="11">
        <v>12400</v>
      </c>
      <c r="J46" s="11">
        <v>12400</v>
      </c>
      <c r="K46" s="11">
        <v>12400</v>
      </c>
      <c r="L46" s="11"/>
      <c r="M46" s="11"/>
      <c r="N46" s="11"/>
      <c r="O46" s="11"/>
      <c r="P46" s="23"/>
      <c r="Q46" s="11"/>
      <c r="R46" s="11"/>
      <c r="S46" s="11"/>
      <c r="T46" s="11"/>
      <c r="U46" s="11"/>
      <c r="V46" s="11"/>
      <c r="W46" s="11"/>
    </row>
    <row r="47" ht="18.75" customHeight="1" spans="1:23">
      <c r="A47" s="9" t="s">
        <v>273</v>
      </c>
      <c r="B47" s="9" t="s">
        <v>290</v>
      </c>
      <c r="C47" s="10" t="s">
        <v>289</v>
      </c>
      <c r="D47" s="9" t="s">
        <v>56</v>
      </c>
      <c r="E47" s="9" t="s">
        <v>81</v>
      </c>
      <c r="F47" s="9" t="s">
        <v>82</v>
      </c>
      <c r="G47" s="9" t="s">
        <v>189</v>
      </c>
      <c r="H47" s="9" t="s">
        <v>190</v>
      </c>
      <c r="I47" s="11">
        <v>15640</v>
      </c>
      <c r="J47" s="11">
        <v>15640</v>
      </c>
      <c r="K47" s="11">
        <v>15640</v>
      </c>
      <c r="L47" s="11"/>
      <c r="M47" s="11"/>
      <c r="N47" s="11"/>
      <c r="O47" s="11"/>
      <c r="P47" s="23"/>
      <c r="Q47" s="11"/>
      <c r="R47" s="11"/>
      <c r="S47" s="11"/>
      <c r="T47" s="11"/>
      <c r="U47" s="11"/>
      <c r="V47" s="11"/>
      <c r="W47" s="11"/>
    </row>
    <row r="48" ht="18.75" customHeight="1" spans="1:23">
      <c r="A48" s="23"/>
      <c r="B48" s="23"/>
      <c r="C48" s="10" t="s">
        <v>291</v>
      </c>
      <c r="D48" s="23"/>
      <c r="E48" s="23"/>
      <c r="F48" s="23"/>
      <c r="G48" s="23"/>
      <c r="H48" s="23"/>
      <c r="I48" s="11">
        <v>238236.64</v>
      </c>
      <c r="J48" s="11">
        <v>238236.64</v>
      </c>
      <c r="K48" s="11">
        <v>238236.64</v>
      </c>
      <c r="L48" s="11"/>
      <c r="M48" s="11"/>
      <c r="N48" s="11"/>
      <c r="O48" s="11"/>
      <c r="P48" s="23"/>
      <c r="Q48" s="11"/>
      <c r="R48" s="11"/>
      <c r="S48" s="11"/>
      <c r="T48" s="11"/>
      <c r="U48" s="11"/>
      <c r="V48" s="11"/>
      <c r="W48" s="11"/>
    </row>
    <row r="49" ht="18.75" customHeight="1" spans="1:23">
      <c r="A49" s="9" t="s">
        <v>268</v>
      </c>
      <c r="B49" s="9" t="s">
        <v>292</v>
      </c>
      <c r="C49" s="10" t="s">
        <v>291</v>
      </c>
      <c r="D49" s="9" t="s">
        <v>56</v>
      </c>
      <c r="E49" s="9" t="s">
        <v>85</v>
      </c>
      <c r="F49" s="9" t="s">
        <v>86</v>
      </c>
      <c r="G49" s="9" t="s">
        <v>189</v>
      </c>
      <c r="H49" s="9" t="s">
        <v>190</v>
      </c>
      <c r="I49" s="11">
        <v>238236.64</v>
      </c>
      <c r="J49" s="11">
        <v>238236.64</v>
      </c>
      <c r="K49" s="11">
        <v>238236.64</v>
      </c>
      <c r="L49" s="11"/>
      <c r="M49" s="11"/>
      <c r="N49" s="11"/>
      <c r="O49" s="11"/>
      <c r="P49" s="23"/>
      <c r="Q49" s="11"/>
      <c r="R49" s="11"/>
      <c r="S49" s="11"/>
      <c r="T49" s="11"/>
      <c r="U49" s="11"/>
      <c r="V49" s="11"/>
      <c r="W49" s="11"/>
    </row>
    <row r="50" ht="18.75" customHeight="1" spans="1:23">
      <c r="A50" s="12" t="s">
        <v>32</v>
      </c>
      <c r="B50" s="12"/>
      <c r="C50" s="12"/>
      <c r="D50" s="12"/>
      <c r="E50" s="12"/>
      <c r="F50" s="12"/>
      <c r="G50" s="12"/>
      <c r="H50" s="12"/>
      <c r="I50" s="11">
        <v>2083608.84</v>
      </c>
      <c r="J50" s="11">
        <v>2083608.84</v>
      </c>
      <c r="K50" s="11">
        <v>2083608.84</v>
      </c>
      <c r="L50" s="11"/>
      <c r="M50" s="11"/>
      <c r="N50" s="11"/>
      <c r="O50" s="11"/>
      <c r="P50" s="11"/>
      <c r="Q50" s="11"/>
      <c r="R50" s="11"/>
      <c r="S50" s="11"/>
      <c r="T50" s="11"/>
      <c r="U50" s="11"/>
      <c r="V50" s="11"/>
      <c r="W50" s="11"/>
    </row>
  </sheetData>
  <mergeCells count="28">
    <mergeCell ref="A3:W3"/>
    <mergeCell ref="A4:H4"/>
    <mergeCell ref="J5:M5"/>
    <mergeCell ref="N5:P5"/>
    <mergeCell ref="R5:W5"/>
    <mergeCell ref="A50:H5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25" right="0.25" top="0.75" bottom="0.75" header="0.298611111111111" footer="0.298611111111111"/>
  <pageSetup paperSize="1" scale="40"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6"/>
  <sheetViews>
    <sheetView showZeros="0" workbookViewId="0">
      <pane ySplit="1" topLeftCell="A2" activePane="bottomLeft" state="frozen"/>
      <selection/>
      <selection pane="bottomLeft" activeCell="E40" sqref="E40"/>
    </sheetView>
  </sheetViews>
  <sheetFormatPr defaultColWidth="8.85833333333333" defaultRowHeight="15" customHeight="1"/>
  <cols>
    <col min="1" max="1" width="44.4166666666667" customWidth="1"/>
    <col min="2" max="2" width="41.5583333333333" customWidth="1"/>
    <col min="3" max="4" width="13.8416666666667" customWidth="1"/>
    <col min="5" max="5" width="26.8416666666667" customWidth="1"/>
    <col min="6" max="8" width="10" customWidth="1"/>
    <col min="9" max="9" width="13.7" customWidth="1"/>
    <col min="10" max="10" width="33.5416666666667" customWidth="1"/>
  </cols>
  <sheetData>
    <row r="1" s="32" customFormat="1" customHeight="1" spans="1:10">
      <c r="A1" s="33"/>
      <c r="B1" s="33"/>
      <c r="C1" s="33"/>
      <c r="D1" s="33"/>
      <c r="E1" s="33"/>
      <c r="F1" s="33"/>
      <c r="G1" s="33"/>
      <c r="H1" s="33"/>
      <c r="I1" s="33"/>
      <c r="J1" s="33"/>
    </row>
    <row r="2" s="32" customFormat="1" customHeight="1" spans="1:10">
      <c r="A2" s="20" t="s">
        <v>293</v>
      </c>
      <c r="B2" s="20"/>
      <c r="C2" s="20"/>
      <c r="D2" s="20"/>
      <c r="E2" s="20"/>
      <c r="F2" s="20"/>
      <c r="G2" s="20"/>
      <c r="H2" s="20"/>
      <c r="I2" s="20"/>
      <c r="J2" s="20"/>
    </row>
    <row r="3" ht="45" customHeight="1" spans="1:10">
      <c r="A3" s="34" t="s">
        <v>294</v>
      </c>
      <c r="B3" s="34"/>
      <c r="C3" s="34"/>
      <c r="D3" s="34"/>
      <c r="E3" s="34"/>
      <c r="F3" s="34"/>
      <c r="G3" s="34"/>
      <c r="H3" s="34"/>
      <c r="I3" s="34"/>
      <c r="J3" s="34"/>
    </row>
    <row r="4" ht="20.25" customHeight="1" spans="1:10">
      <c r="A4" s="19" t="str">
        <f>"单位名称："&amp;"峨山彝族自治县教育体育局"</f>
        <v>单位名称：峨山彝族自治县教育体育局</v>
      </c>
      <c r="B4" s="19"/>
      <c r="C4" s="19"/>
      <c r="D4" s="19"/>
      <c r="E4" s="19"/>
      <c r="F4" s="19"/>
      <c r="G4" s="19"/>
      <c r="H4" s="19"/>
      <c r="I4" s="19"/>
      <c r="J4" s="19"/>
    </row>
    <row r="5" ht="20.25" customHeight="1" spans="1:10">
      <c r="A5" s="35" t="s">
        <v>295</v>
      </c>
      <c r="B5" s="35" t="s">
        <v>296</v>
      </c>
      <c r="C5" s="35" t="s">
        <v>297</v>
      </c>
      <c r="D5" s="35" t="s">
        <v>298</v>
      </c>
      <c r="E5" s="35" t="s">
        <v>299</v>
      </c>
      <c r="F5" s="35" t="s">
        <v>300</v>
      </c>
      <c r="G5" s="35" t="s">
        <v>301</v>
      </c>
      <c r="H5" s="35" t="s">
        <v>302</v>
      </c>
      <c r="I5" s="35" t="s">
        <v>303</v>
      </c>
      <c r="J5" s="35" t="s">
        <v>304</v>
      </c>
    </row>
    <row r="6" ht="46.5" customHeight="1" spans="1:10">
      <c r="A6" s="35"/>
      <c r="B6" s="35"/>
      <c r="C6" s="35"/>
      <c r="D6" s="35"/>
      <c r="E6" s="35"/>
      <c r="F6" s="35"/>
      <c r="G6" s="35"/>
      <c r="H6" s="35"/>
      <c r="I6" s="35"/>
      <c r="J6" s="35"/>
    </row>
    <row r="7" ht="20.25" customHeight="1" spans="1:10">
      <c r="A7" s="36">
        <v>1</v>
      </c>
      <c r="B7" s="36">
        <v>2</v>
      </c>
      <c r="C7" s="36">
        <v>3</v>
      </c>
      <c r="D7" s="36">
        <v>4</v>
      </c>
      <c r="E7" s="36">
        <v>5</v>
      </c>
      <c r="F7" s="36">
        <v>6</v>
      </c>
      <c r="G7" s="36">
        <v>7</v>
      </c>
      <c r="H7" s="36">
        <v>8</v>
      </c>
      <c r="I7" s="36">
        <v>9</v>
      </c>
      <c r="J7" s="36">
        <v>10</v>
      </c>
    </row>
    <row r="8" ht="20.25" customHeight="1" spans="1:10">
      <c r="A8" s="23" t="s">
        <v>56</v>
      </c>
      <c r="B8" s="23"/>
      <c r="C8" s="23"/>
      <c r="E8" s="41"/>
      <c r="F8" s="41"/>
      <c r="G8" s="41"/>
      <c r="H8" s="41"/>
      <c r="I8" s="41"/>
      <c r="J8" s="41"/>
    </row>
    <row r="9" ht="228" customHeight="1" spans="1:10">
      <c r="A9" s="52" t="s">
        <v>287</v>
      </c>
      <c r="B9" s="23" t="s">
        <v>305</v>
      </c>
      <c r="C9" s="24"/>
      <c r="D9" s="24"/>
      <c r="E9" s="41"/>
      <c r="F9" s="41"/>
      <c r="G9" s="41"/>
      <c r="H9" s="41"/>
      <c r="I9" s="41"/>
      <c r="J9" s="41"/>
    </row>
    <row r="10" ht="20.25" customHeight="1" spans="1:10">
      <c r="A10" s="23"/>
      <c r="B10" s="23"/>
      <c r="C10" s="23" t="s">
        <v>306</v>
      </c>
      <c r="D10" s="53" t="s">
        <v>307</v>
      </c>
      <c r="E10" s="54" t="s">
        <v>308</v>
      </c>
      <c r="F10" s="42" t="s">
        <v>309</v>
      </c>
      <c r="G10" s="24" t="s">
        <v>310</v>
      </c>
      <c r="H10" s="42" t="s">
        <v>311</v>
      </c>
      <c r="I10" s="42" t="s">
        <v>312</v>
      </c>
      <c r="J10" s="54" t="s">
        <v>313</v>
      </c>
    </row>
    <row r="11" ht="20.25" customHeight="1" spans="1:10">
      <c r="A11" s="23"/>
      <c r="B11" s="23"/>
      <c r="C11" s="23" t="s">
        <v>306</v>
      </c>
      <c r="D11" s="53" t="s">
        <v>314</v>
      </c>
      <c r="E11" s="54" t="s">
        <v>315</v>
      </c>
      <c r="F11" s="42" t="s">
        <v>309</v>
      </c>
      <c r="G11" s="24" t="s">
        <v>316</v>
      </c>
      <c r="H11" s="42" t="s">
        <v>317</v>
      </c>
      <c r="I11" s="42" t="s">
        <v>312</v>
      </c>
      <c r="J11" s="54" t="s">
        <v>318</v>
      </c>
    </row>
    <row r="12" ht="20.25" customHeight="1" spans="1:10">
      <c r="A12" s="23"/>
      <c r="B12" s="23"/>
      <c r="C12" s="23" t="s">
        <v>306</v>
      </c>
      <c r="D12" s="53" t="s">
        <v>314</v>
      </c>
      <c r="E12" s="54" t="s">
        <v>319</v>
      </c>
      <c r="F12" s="42" t="s">
        <v>320</v>
      </c>
      <c r="G12" s="24" t="s">
        <v>321</v>
      </c>
      <c r="H12" s="42" t="s">
        <v>317</v>
      </c>
      <c r="I12" s="42" t="s">
        <v>312</v>
      </c>
      <c r="J12" s="54" t="s">
        <v>322</v>
      </c>
    </row>
    <row r="13" ht="20.25" customHeight="1" spans="1:10">
      <c r="A13" s="23"/>
      <c r="B13" s="23"/>
      <c r="C13" s="23" t="s">
        <v>306</v>
      </c>
      <c r="D13" s="53" t="s">
        <v>323</v>
      </c>
      <c r="E13" s="54" t="s">
        <v>324</v>
      </c>
      <c r="F13" s="42" t="s">
        <v>320</v>
      </c>
      <c r="G13" s="24" t="s">
        <v>321</v>
      </c>
      <c r="H13" s="42" t="s">
        <v>317</v>
      </c>
      <c r="I13" s="42" t="s">
        <v>312</v>
      </c>
      <c r="J13" s="54" t="s">
        <v>325</v>
      </c>
    </row>
    <row r="14" ht="20.25" customHeight="1" spans="1:10">
      <c r="A14" s="23"/>
      <c r="B14" s="23"/>
      <c r="C14" s="23" t="s">
        <v>326</v>
      </c>
      <c r="D14" s="53" t="s">
        <v>327</v>
      </c>
      <c r="E14" s="54" t="s">
        <v>328</v>
      </c>
      <c r="F14" s="42" t="s">
        <v>309</v>
      </c>
      <c r="G14" s="24" t="s">
        <v>329</v>
      </c>
      <c r="H14" s="42" t="s">
        <v>317</v>
      </c>
      <c r="I14" s="42" t="s">
        <v>312</v>
      </c>
      <c r="J14" s="54" t="s">
        <v>330</v>
      </c>
    </row>
    <row r="15" ht="20.25" customHeight="1" spans="1:10">
      <c r="A15" s="23"/>
      <c r="B15" s="23"/>
      <c r="C15" s="23" t="s">
        <v>326</v>
      </c>
      <c r="D15" s="53" t="s">
        <v>327</v>
      </c>
      <c r="E15" s="54" t="s">
        <v>331</v>
      </c>
      <c r="F15" s="42" t="s">
        <v>320</v>
      </c>
      <c r="G15" s="24" t="s">
        <v>332</v>
      </c>
      <c r="H15" s="42" t="s">
        <v>317</v>
      </c>
      <c r="I15" s="42" t="s">
        <v>333</v>
      </c>
      <c r="J15" s="54" t="s">
        <v>334</v>
      </c>
    </row>
    <row r="16" ht="20.25" customHeight="1" spans="1:10">
      <c r="A16" s="23"/>
      <c r="B16" s="23"/>
      <c r="C16" s="23" t="s">
        <v>335</v>
      </c>
      <c r="D16" s="53" t="s">
        <v>336</v>
      </c>
      <c r="E16" s="54" t="s">
        <v>337</v>
      </c>
      <c r="F16" s="42" t="s">
        <v>309</v>
      </c>
      <c r="G16" s="24" t="s">
        <v>338</v>
      </c>
      <c r="H16" s="42" t="s">
        <v>317</v>
      </c>
      <c r="I16" s="42" t="s">
        <v>312</v>
      </c>
      <c r="J16" s="54" t="s">
        <v>339</v>
      </c>
    </row>
    <row r="17" ht="20.25" customHeight="1" spans="1:10">
      <c r="A17" s="23"/>
      <c r="B17" s="23"/>
      <c r="C17" s="23" t="s">
        <v>335</v>
      </c>
      <c r="D17" s="53" t="s">
        <v>336</v>
      </c>
      <c r="E17" s="54" t="s">
        <v>340</v>
      </c>
      <c r="F17" s="42" t="s">
        <v>309</v>
      </c>
      <c r="G17" s="24" t="s">
        <v>338</v>
      </c>
      <c r="H17" s="42" t="s">
        <v>317</v>
      </c>
      <c r="I17" s="42" t="s">
        <v>312</v>
      </c>
      <c r="J17" s="54" t="s">
        <v>341</v>
      </c>
    </row>
    <row r="18" ht="181" customHeight="1" spans="1:10">
      <c r="A18" s="52" t="s">
        <v>277</v>
      </c>
      <c r="B18" s="23" t="s">
        <v>342</v>
      </c>
      <c r="C18" s="23"/>
      <c r="D18" s="23"/>
      <c r="E18" s="23"/>
      <c r="F18" s="23"/>
      <c r="G18" s="23"/>
      <c r="H18" s="23"/>
      <c r="I18" s="23"/>
      <c r="J18" s="23"/>
    </row>
    <row r="19" ht="20.25" customHeight="1" spans="1:10">
      <c r="A19" s="23"/>
      <c r="B19" s="23"/>
      <c r="C19" s="23" t="s">
        <v>306</v>
      </c>
      <c r="D19" s="53" t="s">
        <v>307</v>
      </c>
      <c r="E19" s="54" t="s">
        <v>343</v>
      </c>
      <c r="F19" s="42" t="s">
        <v>309</v>
      </c>
      <c r="G19" s="24" t="s">
        <v>51</v>
      </c>
      <c r="H19" s="42" t="s">
        <v>344</v>
      </c>
      <c r="I19" s="42" t="s">
        <v>312</v>
      </c>
      <c r="J19" s="54" t="s">
        <v>345</v>
      </c>
    </row>
    <row r="20" ht="20.25" customHeight="1" spans="1:10">
      <c r="A20" s="23"/>
      <c r="B20" s="23"/>
      <c r="C20" s="23" t="s">
        <v>306</v>
      </c>
      <c r="D20" s="53" t="s">
        <v>314</v>
      </c>
      <c r="E20" s="54" t="s">
        <v>346</v>
      </c>
      <c r="F20" s="42" t="s">
        <v>320</v>
      </c>
      <c r="G20" s="24" t="s">
        <v>321</v>
      </c>
      <c r="H20" s="42" t="s">
        <v>317</v>
      </c>
      <c r="I20" s="42" t="s">
        <v>312</v>
      </c>
      <c r="J20" s="54" t="s">
        <v>347</v>
      </c>
    </row>
    <row r="21" ht="20.25" customHeight="1" spans="1:10">
      <c r="A21" s="23"/>
      <c r="B21" s="23"/>
      <c r="C21" s="23" t="s">
        <v>306</v>
      </c>
      <c r="D21" s="53" t="s">
        <v>323</v>
      </c>
      <c r="E21" s="54" t="s">
        <v>348</v>
      </c>
      <c r="F21" s="42" t="s">
        <v>320</v>
      </c>
      <c r="G21" s="24" t="s">
        <v>321</v>
      </c>
      <c r="H21" s="42" t="s">
        <v>317</v>
      </c>
      <c r="I21" s="42" t="s">
        <v>312</v>
      </c>
      <c r="J21" s="54" t="s">
        <v>349</v>
      </c>
    </row>
    <row r="22" ht="20.25" customHeight="1" spans="1:10">
      <c r="A22" s="23"/>
      <c r="B22" s="23"/>
      <c r="C22" s="23" t="s">
        <v>326</v>
      </c>
      <c r="D22" s="53" t="s">
        <v>327</v>
      </c>
      <c r="E22" s="54" t="s">
        <v>350</v>
      </c>
      <c r="F22" s="42" t="s">
        <v>320</v>
      </c>
      <c r="G22" s="24" t="s">
        <v>351</v>
      </c>
      <c r="H22" s="42" t="s">
        <v>317</v>
      </c>
      <c r="I22" s="42" t="s">
        <v>333</v>
      </c>
      <c r="J22" s="54" t="s">
        <v>352</v>
      </c>
    </row>
    <row r="23" ht="20.25" customHeight="1" spans="1:10">
      <c r="A23" s="23"/>
      <c r="B23" s="23"/>
      <c r="C23" s="23" t="s">
        <v>326</v>
      </c>
      <c r="D23" s="53" t="s">
        <v>327</v>
      </c>
      <c r="E23" s="54" t="s">
        <v>353</v>
      </c>
      <c r="F23" s="42" t="s">
        <v>320</v>
      </c>
      <c r="G23" s="24" t="s">
        <v>354</v>
      </c>
      <c r="H23" s="42" t="s">
        <v>317</v>
      </c>
      <c r="I23" s="42" t="s">
        <v>333</v>
      </c>
      <c r="J23" s="54" t="s">
        <v>355</v>
      </c>
    </row>
    <row r="24" ht="20.25" customHeight="1" spans="1:10">
      <c r="A24" s="23"/>
      <c r="B24" s="23"/>
      <c r="C24" s="23" t="s">
        <v>335</v>
      </c>
      <c r="D24" s="53" t="s">
        <v>336</v>
      </c>
      <c r="E24" s="54" t="s">
        <v>356</v>
      </c>
      <c r="F24" s="42" t="s">
        <v>309</v>
      </c>
      <c r="G24" s="24" t="s">
        <v>338</v>
      </c>
      <c r="H24" s="42" t="s">
        <v>317</v>
      </c>
      <c r="I24" s="42" t="s">
        <v>312</v>
      </c>
      <c r="J24" s="54" t="s">
        <v>357</v>
      </c>
    </row>
    <row r="25" ht="168" customHeight="1" spans="1:10">
      <c r="A25" s="52" t="s">
        <v>289</v>
      </c>
      <c r="B25" s="23" t="s">
        <v>358</v>
      </c>
      <c r="C25" s="23"/>
      <c r="D25" s="23"/>
      <c r="E25" s="23"/>
      <c r="F25" s="23"/>
      <c r="G25" s="23"/>
      <c r="H25" s="23"/>
      <c r="I25" s="23"/>
      <c r="J25" s="23"/>
    </row>
    <row r="26" ht="20.25" customHeight="1" spans="1:10">
      <c r="A26" s="23"/>
      <c r="B26" s="23"/>
      <c r="C26" s="23" t="s">
        <v>306</v>
      </c>
      <c r="D26" s="53" t="s">
        <v>307</v>
      </c>
      <c r="E26" s="54" t="s">
        <v>359</v>
      </c>
      <c r="F26" s="42" t="s">
        <v>309</v>
      </c>
      <c r="G26" s="24" t="s">
        <v>360</v>
      </c>
      <c r="H26" s="42" t="s">
        <v>361</v>
      </c>
      <c r="I26" s="42" t="s">
        <v>312</v>
      </c>
      <c r="J26" s="54" t="s">
        <v>362</v>
      </c>
    </row>
    <row r="27" ht="20.25" customHeight="1" spans="1:10">
      <c r="A27" s="23"/>
      <c r="B27" s="23"/>
      <c r="C27" s="23" t="s">
        <v>306</v>
      </c>
      <c r="D27" s="53" t="s">
        <v>307</v>
      </c>
      <c r="E27" s="54" t="s">
        <v>363</v>
      </c>
      <c r="F27" s="42" t="s">
        <v>309</v>
      </c>
      <c r="G27" s="24" t="s">
        <v>364</v>
      </c>
      <c r="H27" s="42" t="s">
        <v>365</v>
      </c>
      <c r="I27" s="42" t="s">
        <v>312</v>
      </c>
      <c r="J27" s="54" t="s">
        <v>366</v>
      </c>
    </row>
    <row r="28" ht="20.25" customHeight="1" spans="1:10">
      <c r="A28" s="23"/>
      <c r="B28" s="23"/>
      <c r="C28" s="23" t="s">
        <v>306</v>
      </c>
      <c r="D28" s="53" t="s">
        <v>307</v>
      </c>
      <c r="E28" s="54" t="s">
        <v>367</v>
      </c>
      <c r="F28" s="42" t="s">
        <v>309</v>
      </c>
      <c r="G28" s="24" t="s">
        <v>368</v>
      </c>
      <c r="H28" s="42" t="s">
        <v>369</v>
      </c>
      <c r="I28" s="42" t="s">
        <v>312</v>
      </c>
      <c r="J28" s="54" t="s">
        <v>370</v>
      </c>
    </row>
    <row r="29" ht="20.25" customHeight="1" spans="1:10">
      <c r="A29" s="23"/>
      <c r="B29" s="23"/>
      <c r="C29" s="23" t="s">
        <v>306</v>
      </c>
      <c r="D29" s="53" t="s">
        <v>314</v>
      </c>
      <c r="E29" s="54" t="s">
        <v>371</v>
      </c>
      <c r="F29" s="42" t="s">
        <v>320</v>
      </c>
      <c r="G29" s="24" t="s">
        <v>321</v>
      </c>
      <c r="H29" s="42" t="s">
        <v>317</v>
      </c>
      <c r="I29" s="42" t="s">
        <v>312</v>
      </c>
      <c r="J29" s="54" t="s">
        <v>372</v>
      </c>
    </row>
    <row r="30" ht="20.25" customHeight="1" spans="1:10">
      <c r="A30" s="23"/>
      <c r="B30" s="23"/>
      <c r="C30" s="23" t="s">
        <v>306</v>
      </c>
      <c r="D30" s="53" t="s">
        <v>314</v>
      </c>
      <c r="E30" s="54" t="s">
        <v>373</v>
      </c>
      <c r="F30" s="42" t="s">
        <v>320</v>
      </c>
      <c r="G30" s="24" t="s">
        <v>321</v>
      </c>
      <c r="H30" s="42" t="s">
        <v>317</v>
      </c>
      <c r="I30" s="42" t="s">
        <v>312</v>
      </c>
      <c r="J30" s="54" t="s">
        <v>374</v>
      </c>
    </row>
    <row r="31" ht="20.25" customHeight="1" spans="1:10">
      <c r="A31" s="23"/>
      <c r="B31" s="23"/>
      <c r="C31" s="23" t="s">
        <v>326</v>
      </c>
      <c r="D31" s="53" t="s">
        <v>327</v>
      </c>
      <c r="E31" s="54" t="s">
        <v>375</v>
      </c>
      <c r="F31" s="42" t="s">
        <v>309</v>
      </c>
      <c r="G31" s="24" t="s">
        <v>338</v>
      </c>
      <c r="H31" s="42" t="s">
        <v>317</v>
      </c>
      <c r="I31" s="42" t="s">
        <v>312</v>
      </c>
      <c r="J31" s="54" t="s">
        <v>376</v>
      </c>
    </row>
    <row r="32" ht="20.25" customHeight="1" spans="1:10">
      <c r="A32" s="23"/>
      <c r="B32" s="23"/>
      <c r="C32" s="23" t="s">
        <v>335</v>
      </c>
      <c r="D32" s="53" t="s">
        <v>336</v>
      </c>
      <c r="E32" s="54" t="s">
        <v>377</v>
      </c>
      <c r="F32" s="42" t="s">
        <v>309</v>
      </c>
      <c r="G32" s="24" t="s">
        <v>378</v>
      </c>
      <c r="H32" s="42" t="s">
        <v>317</v>
      </c>
      <c r="I32" s="42" t="s">
        <v>312</v>
      </c>
      <c r="J32" s="54" t="s">
        <v>379</v>
      </c>
    </row>
    <row r="33" ht="20.25" customHeight="1" spans="1:10">
      <c r="A33" s="23"/>
      <c r="B33" s="23"/>
      <c r="C33" s="23" t="s">
        <v>335</v>
      </c>
      <c r="D33" s="53" t="s">
        <v>336</v>
      </c>
      <c r="E33" s="54" t="s">
        <v>380</v>
      </c>
      <c r="F33" s="42" t="s">
        <v>309</v>
      </c>
      <c r="G33" s="24" t="s">
        <v>378</v>
      </c>
      <c r="H33" s="42" t="s">
        <v>317</v>
      </c>
      <c r="I33" s="42" t="s">
        <v>312</v>
      </c>
      <c r="J33" s="54" t="s">
        <v>381</v>
      </c>
    </row>
    <row r="34" ht="152" customHeight="1" spans="1:10">
      <c r="A34" s="52" t="s">
        <v>267</v>
      </c>
      <c r="B34" s="23" t="s">
        <v>382</v>
      </c>
      <c r="C34" s="23"/>
      <c r="D34" s="23"/>
      <c r="E34" s="23"/>
      <c r="F34" s="23"/>
      <c r="G34" s="23"/>
      <c r="H34" s="23"/>
      <c r="I34" s="23"/>
      <c r="J34" s="23"/>
    </row>
    <row r="35" ht="20.25" customHeight="1" spans="1:10">
      <c r="A35" s="23"/>
      <c r="B35" s="23"/>
      <c r="C35" s="23" t="s">
        <v>306</v>
      </c>
      <c r="D35" s="53" t="s">
        <v>307</v>
      </c>
      <c r="E35" s="54" t="s">
        <v>383</v>
      </c>
      <c r="F35" s="42" t="s">
        <v>309</v>
      </c>
      <c r="G35" s="24" t="s">
        <v>384</v>
      </c>
      <c r="H35" s="42" t="s">
        <v>311</v>
      </c>
      <c r="I35" s="42" t="s">
        <v>312</v>
      </c>
      <c r="J35" s="54" t="s">
        <v>385</v>
      </c>
    </row>
    <row r="36" ht="20.25" customHeight="1" spans="1:10">
      <c r="A36" s="23"/>
      <c r="B36" s="23"/>
      <c r="C36" s="23" t="s">
        <v>306</v>
      </c>
      <c r="D36" s="53" t="s">
        <v>314</v>
      </c>
      <c r="E36" s="54" t="s">
        <v>386</v>
      </c>
      <c r="F36" s="42" t="s">
        <v>320</v>
      </c>
      <c r="G36" s="24" t="s">
        <v>321</v>
      </c>
      <c r="H36" s="42" t="s">
        <v>317</v>
      </c>
      <c r="I36" s="42" t="s">
        <v>312</v>
      </c>
      <c r="J36" s="54" t="s">
        <v>387</v>
      </c>
    </row>
    <row r="37" ht="20.25" customHeight="1" spans="1:10">
      <c r="A37" s="23"/>
      <c r="B37" s="23"/>
      <c r="C37" s="23" t="s">
        <v>306</v>
      </c>
      <c r="D37" s="53" t="s">
        <v>323</v>
      </c>
      <c r="E37" s="54" t="s">
        <v>388</v>
      </c>
      <c r="F37" s="42" t="s">
        <v>320</v>
      </c>
      <c r="G37" s="24" t="s">
        <v>321</v>
      </c>
      <c r="H37" s="42" t="s">
        <v>389</v>
      </c>
      <c r="I37" s="42" t="s">
        <v>312</v>
      </c>
      <c r="J37" s="54" t="s">
        <v>390</v>
      </c>
    </row>
    <row r="38" ht="20.25" customHeight="1" spans="1:10">
      <c r="A38" s="23"/>
      <c r="B38" s="23"/>
      <c r="C38" s="23" t="s">
        <v>326</v>
      </c>
      <c r="D38" s="53" t="s">
        <v>327</v>
      </c>
      <c r="E38" s="54" t="s">
        <v>391</v>
      </c>
      <c r="F38" s="42" t="s">
        <v>320</v>
      </c>
      <c r="G38" s="24" t="s">
        <v>392</v>
      </c>
      <c r="H38" s="42" t="s">
        <v>317</v>
      </c>
      <c r="I38" s="42" t="s">
        <v>333</v>
      </c>
      <c r="J38" s="54" t="s">
        <v>393</v>
      </c>
    </row>
    <row r="39" ht="20.25" customHeight="1" spans="1:10">
      <c r="A39" s="23"/>
      <c r="B39" s="23"/>
      <c r="C39" s="23" t="s">
        <v>335</v>
      </c>
      <c r="D39" s="53" t="s">
        <v>336</v>
      </c>
      <c r="E39" s="54" t="s">
        <v>394</v>
      </c>
      <c r="F39" s="42" t="s">
        <v>309</v>
      </c>
      <c r="G39" s="24" t="s">
        <v>338</v>
      </c>
      <c r="H39" s="42" t="s">
        <v>317</v>
      </c>
      <c r="I39" s="42" t="s">
        <v>312</v>
      </c>
      <c r="J39" s="54" t="s">
        <v>395</v>
      </c>
    </row>
    <row r="40" ht="173" customHeight="1" spans="1:10">
      <c r="A40" s="52" t="s">
        <v>264</v>
      </c>
      <c r="B40" s="23" t="s">
        <v>396</v>
      </c>
      <c r="C40" s="23"/>
      <c r="D40" s="23"/>
      <c r="E40" s="23"/>
      <c r="F40" s="23"/>
      <c r="G40" s="23"/>
      <c r="H40" s="23"/>
      <c r="I40" s="23"/>
      <c r="J40" s="23"/>
    </row>
    <row r="41" ht="20.25" customHeight="1" spans="1:10">
      <c r="A41" s="23"/>
      <c r="B41" s="23"/>
      <c r="C41" s="23" t="s">
        <v>306</v>
      </c>
      <c r="D41" s="53" t="s">
        <v>307</v>
      </c>
      <c r="E41" s="54" t="s">
        <v>397</v>
      </c>
      <c r="F41" s="42" t="s">
        <v>320</v>
      </c>
      <c r="G41" s="24" t="s">
        <v>398</v>
      </c>
      <c r="H41" s="42" t="s">
        <v>399</v>
      </c>
      <c r="I41" s="42" t="s">
        <v>312</v>
      </c>
      <c r="J41" s="54" t="s">
        <v>400</v>
      </c>
    </row>
    <row r="42" ht="20.25" customHeight="1" spans="1:10">
      <c r="A42" s="23"/>
      <c r="B42" s="23"/>
      <c r="C42" s="23" t="s">
        <v>306</v>
      </c>
      <c r="D42" s="53" t="s">
        <v>307</v>
      </c>
      <c r="E42" s="54" t="s">
        <v>401</v>
      </c>
      <c r="F42" s="42" t="s">
        <v>320</v>
      </c>
      <c r="G42" s="24" t="s">
        <v>50</v>
      </c>
      <c r="H42" s="42" t="s">
        <v>399</v>
      </c>
      <c r="I42" s="42" t="s">
        <v>312</v>
      </c>
      <c r="J42" s="54" t="s">
        <v>402</v>
      </c>
    </row>
    <row r="43" ht="20.25" customHeight="1" spans="1:10">
      <c r="A43" s="23"/>
      <c r="B43" s="23"/>
      <c r="C43" s="23" t="s">
        <v>306</v>
      </c>
      <c r="D43" s="53" t="s">
        <v>314</v>
      </c>
      <c r="E43" s="54" t="s">
        <v>403</v>
      </c>
      <c r="F43" s="42" t="s">
        <v>309</v>
      </c>
      <c r="G43" s="24" t="s">
        <v>338</v>
      </c>
      <c r="H43" s="42" t="s">
        <v>317</v>
      </c>
      <c r="I43" s="42" t="s">
        <v>312</v>
      </c>
      <c r="J43" s="54" t="s">
        <v>404</v>
      </c>
    </row>
    <row r="44" ht="44" customHeight="1" spans="1:10">
      <c r="A44" s="23"/>
      <c r="B44" s="23"/>
      <c r="C44" s="23" t="s">
        <v>326</v>
      </c>
      <c r="D44" s="53" t="s">
        <v>327</v>
      </c>
      <c r="E44" s="54" t="s">
        <v>405</v>
      </c>
      <c r="F44" s="42" t="s">
        <v>406</v>
      </c>
      <c r="G44" s="24" t="s">
        <v>49</v>
      </c>
      <c r="H44" s="42" t="s">
        <v>399</v>
      </c>
      <c r="I44" s="42" t="s">
        <v>312</v>
      </c>
      <c r="J44" s="54" t="s">
        <v>407</v>
      </c>
    </row>
    <row r="45" ht="20.25" customHeight="1" spans="1:10">
      <c r="A45" s="23"/>
      <c r="B45" s="23"/>
      <c r="C45" s="23" t="s">
        <v>326</v>
      </c>
      <c r="D45" s="53" t="s">
        <v>327</v>
      </c>
      <c r="E45" s="54" t="s">
        <v>408</v>
      </c>
      <c r="F45" s="42" t="s">
        <v>320</v>
      </c>
      <c r="G45" s="24" t="s">
        <v>409</v>
      </c>
      <c r="H45" s="42" t="s">
        <v>399</v>
      </c>
      <c r="I45" s="42" t="s">
        <v>312</v>
      </c>
      <c r="J45" s="54" t="s">
        <v>410</v>
      </c>
    </row>
    <row r="46" ht="20.25" customHeight="1" spans="1:10">
      <c r="A46" s="23"/>
      <c r="B46" s="23"/>
      <c r="C46" s="23" t="s">
        <v>335</v>
      </c>
      <c r="D46" s="53" t="s">
        <v>336</v>
      </c>
      <c r="E46" s="54" t="s">
        <v>411</v>
      </c>
      <c r="F46" s="42" t="s">
        <v>309</v>
      </c>
      <c r="G46" s="24" t="s">
        <v>329</v>
      </c>
      <c r="H46" s="42" t="s">
        <v>317</v>
      </c>
      <c r="I46" s="42" t="s">
        <v>312</v>
      </c>
      <c r="J46" s="54" t="s">
        <v>412</v>
      </c>
    </row>
    <row r="47" ht="297" customHeight="1" spans="1:10">
      <c r="A47" s="52" t="s">
        <v>272</v>
      </c>
      <c r="B47" s="23" t="s">
        <v>413</v>
      </c>
      <c r="C47" s="23"/>
      <c r="D47" s="23"/>
      <c r="E47" s="23"/>
      <c r="F47" s="23"/>
      <c r="G47" s="23"/>
      <c r="H47" s="23"/>
      <c r="I47" s="23"/>
      <c r="J47" s="23"/>
    </row>
    <row r="48" ht="20.25" customHeight="1" spans="1:10">
      <c r="A48" s="23"/>
      <c r="B48" s="23"/>
      <c r="C48" s="23" t="s">
        <v>306</v>
      </c>
      <c r="D48" s="53" t="s">
        <v>307</v>
      </c>
      <c r="E48" s="54" t="s">
        <v>414</v>
      </c>
      <c r="F48" s="42" t="s">
        <v>309</v>
      </c>
      <c r="G48" s="24" t="s">
        <v>415</v>
      </c>
      <c r="H48" s="42" t="s">
        <v>365</v>
      </c>
      <c r="I48" s="42" t="s">
        <v>312</v>
      </c>
      <c r="J48" s="54" t="s">
        <v>416</v>
      </c>
    </row>
    <row r="49" ht="44" customHeight="1" spans="1:10">
      <c r="A49" s="23"/>
      <c r="B49" s="23"/>
      <c r="C49" s="23" t="s">
        <v>306</v>
      </c>
      <c r="D49" s="53" t="s">
        <v>314</v>
      </c>
      <c r="E49" s="54" t="s">
        <v>417</v>
      </c>
      <c r="F49" s="42" t="s">
        <v>320</v>
      </c>
      <c r="G49" s="24" t="s">
        <v>321</v>
      </c>
      <c r="H49" s="42" t="s">
        <v>317</v>
      </c>
      <c r="I49" s="42" t="s">
        <v>312</v>
      </c>
      <c r="J49" s="54" t="s">
        <v>418</v>
      </c>
    </row>
    <row r="50" ht="44" customHeight="1" spans="1:10">
      <c r="A50" s="23"/>
      <c r="B50" s="23"/>
      <c r="C50" s="23" t="s">
        <v>306</v>
      </c>
      <c r="D50" s="53" t="s">
        <v>323</v>
      </c>
      <c r="E50" s="54" t="s">
        <v>419</v>
      </c>
      <c r="F50" s="42" t="s">
        <v>320</v>
      </c>
      <c r="G50" s="24" t="s">
        <v>321</v>
      </c>
      <c r="H50" s="42" t="s">
        <v>317</v>
      </c>
      <c r="I50" s="42" t="s">
        <v>312</v>
      </c>
      <c r="J50" s="54" t="s">
        <v>420</v>
      </c>
    </row>
    <row r="51" ht="44" customHeight="1" spans="1:10">
      <c r="A51" s="23"/>
      <c r="B51" s="23"/>
      <c r="C51" s="23" t="s">
        <v>326</v>
      </c>
      <c r="D51" s="53" t="s">
        <v>327</v>
      </c>
      <c r="E51" s="54" t="s">
        <v>421</v>
      </c>
      <c r="F51" s="42" t="s">
        <v>320</v>
      </c>
      <c r="G51" s="24" t="s">
        <v>422</v>
      </c>
      <c r="H51" s="42" t="s">
        <v>317</v>
      </c>
      <c r="I51" s="42" t="s">
        <v>333</v>
      </c>
      <c r="J51" s="54" t="s">
        <v>423</v>
      </c>
    </row>
    <row r="52" ht="65" customHeight="1" spans="1:10">
      <c r="A52" s="23"/>
      <c r="B52" s="23"/>
      <c r="C52" s="23" t="s">
        <v>326</v>
      </c>
      <c r="D52" s="53" t="s">
        <v>424</v>
      </c>
      <c r="E52" s="54" t="s">
        <v>425</v>
      </c>
      <c r="F52" s="42" t="s">
        <v>320</v>
      </c>
      <c r="G52" s="24" t="s">
        <v>426</v>
      </c>
      <c r="H52" s="42" t="s">
        <v>317</v>
      </c>
      <c r="I52" s="42" t="s">
        <v>333</v>
      </c>
      <c r="J52" s="54" t="s">
        <v>427</v>
      </c>
    </row>
    <row r="53" ht="20.25" customHeight="1" spans="1:10">
      <c r="A53" s="23"/>
      <c r="B53" s="23"/>
      <c r="C53" s="23" t="s">
        <v>335</v>
      </c>
      <c r="D53" s="53" t="s">
        <v>336</v>
      </c>
      <c r="E53" s="54" t="s">
        <v>428</v>
      </c>
      <c r="F53" s="42" t="s">
        <v>309</v>
      </c>
      <c r="G53" s="24" t="s">
        <v>338</v>
      </c>
      <c r="H53" s="42" t="s">
        <v>317</v>
      </c>
      <c r="I53" s="42" t="s">
        <v>312</v>
      </c>
      <c r="J53" s="54" t="s">
        <v>429</v>
      </c>
    </row>
    <row r="54" ht="191" customHeight="1" spans="1:10">
      <c r="A54" s="52" t="s">
        <v>279</v>
      </c>
      <c r="B54" s="23" t="s">
        <v>430</v>
      </c>
      <c r="C54" s="23"/>
      <c r="D54" s="23"/>
      <c r="E54" s="23"/>
      <c r="F54" s="23"/>
      <c r="G54" s="23"/>
      <c r="H54" s="23"/>
      <c r="I54" s="23"/>
      <c r="J54" s="23"/>
    </row>
    <row r="55" ht="20.25" customHeight="1" spans="1:10">
      <c r="A55" s="23"/>
      <c r="B55" s="23"/>
      <c r="C55" s="23" t="s">
        <v>306</v>
      </c>
      <c r="D55" s="53" t="s">
        <v>307</v>
      </c>
      <c r="E55" s="54" t="s">
        <v>431</v>
      </c>
      <c r="F55" s="42" t="s">
        <v>320</v>
      </c>
      <c r="G55" s="24" t="s">
        <v>47</v>
      </c>
      <c r="H55" s="42" t="s">
        <v>311</v>
      </c>
      <c r="I55" s="42" t="s">
        <v>312</v>
      </c>
      <c r="J55" s="54" t="s">
        <v>432</v>
      </c>
    </row>
    <row r="56" ht="20.25" customHeight="1" spans="1:10">
      <c r="A56" s="23"/>
      <c r="B56" s="23"/>
      <c r="C56" s="23" t="s">
        <v>306</v>
      </c>
      <c r="D56" s="53" t="s">
        <v>314</v>
      </c>
      <c r="E56" s="54" t="s">
        <v>433</v>
      </c>
      <c r="F56" s="42" t="s">
        <v>320</v>
      </c>
      <c r="G56" s="24" t="s">
        <v>321</v>
      </c>
      <c r="H56" s="42" t="s">
        <v>317</v>
      </c>
      <c r="I56" s="42" t="s">
        <v>312</v>
      </c>
      <c r="J56" s="54" t="s">
        <v>434</v>
      </c>
    </row>
    <row r="57" ht="20.25" customHeight="1" spans="1:10">
      <c r="A57" s="23"/>
      <c r="B57" s="23"/>
      <c r="C57" s="23" t="s">
        <v>306</v>
      </c>
      <c r="D57" s="53" t="s">
        <v>314</v>
      </c>
      <c r="E57" s="54" t="s">
        <v>435</v>
      </c>
      <c r="F57" s="42" t="s">
        <v>320</v>
      </c>
      <c r="G57" s="24" t="s">
        <v>321</v>
      </c>
      <c r="H57" s="42" t="s">
        <v>317</v>
      </c>
      <c r="I57" s="42" t="s">
        <v>312</v>
      </c>
      <c r="J57" s="54" t="s">
        <v>436</v>
      </c>
    </row>
    <row r="58" ht="84" customHeight="1" spans="1:10">
      <c r="A58" s="23"/>
      <c r="B58" s="23"/>
      <c r="C58" s="23" t="s">
        <v>306</v>
      </c>
      <c r="D58" s="53" t="s">
        <v>323</v>
      </c>
      <c r="E58" s="54" t="s">
        <v>437</v>
      </c>
      <c r="F58" s="42" t="s">
        <v>309</v>
      </c>
      <c r="G58" s="24" t="s">
        <v>338</v>
      </c>
      <c r="H58" s="42" t="s">
        <v>317</v>
      </c>
      <c r="I58" s="42" t="s">
        <v>312</v>
      </c>
      <c r="J58" s="54" t="s">
        <v>438</v>
      </c>
    </row>
    <row r="59" ht="42" customHeight="1" spans="1:10">
      <c r="A59" s="23"/>
      <c r="B59" s="23"/>
      <c r="C59" s="23" t="s">
        <v>326</v>
      </c>
      <c r="D59" s="53" t="s">
        <v>327</v>
      </c>
      <c r="E59" s="54" t="s">
        <v>439</v>
      </c>
      <c r="F59" s="42" t="s">
        <v>309</v>
      </c>
      <c r="G59" s="24" t="s">
        <v>338</v>
      </c>
      <c r="H59" s="42" t="s">
        <v>317</v>
      </c>
      <c r="I59" s="42" t="s">
        <v>312</v>
      </c>
      <c r="J59" s="54" t="s">
        <v>440</v>
      </c>
    </row>
    <row r="60" ht="42" customHeight="1" spans="1:10">
      <c r="A60" s="23"/>
      <c r="B60" s="23"/>
      <c r="C60" s="23" t="s">
        <v>326</v>
      </c>
      <c r="D60" s="53" t="s">
        <v>327</v>
      </c>
      <c r="E60" s="54" t="s">
        <v>441</v>
      </c>
      <c r="F60" s="42" t="s">
        <v>320</v>
      </c>
      <c r="G60" s="24" t="s">
        <v>442</v>
      </c>
      <c r="H60" s="42" t="s">
        <v>317</v>
      </c>
      <c r="I60" s="42" t="s">
        <v>333</v>
      </c>
      <c r="J60" s="54" t="s">
        <v>443</v>
      </c>
    </row>
    <row r="61" ht="20.25" customHeight="1" spans="1:10">
      <c r="A61" s="23"/>
      <c r="B61" s="23"/>
      <c r="C61" s="23" t="s">
        <v>335</v>
      </c>
      <c r="D61" s="53" t="s">
        <v>336</v>
      </c>
      <c r="E61" s="54" t="s">
        <v>444</v>
      </c>
      <c r="F61" s="42" t="s">
        <v>309</v>
      </c>
      <c r="G61" s="24" t="s">
        <v>338</v>
      </c>
      <c r="H61" s="42" t="s">
        <v>317</v>
      </c>
      <c r="I61" s="42" t="s">
        <v>312</v>
      </c>
      <c r="J61" s="54" t="s">
        <v>445</v>
      </c>
    </row>
    <row r="62" ht="224" customHeight="1" spans="1:10">
      <c r="A62" s="52" t="s">
        <v>291</v>
      </c>
      <c r="B62" s="23" t="s">
        <v>446</v>
      </c>
      <c r="C62" s="23"/>
      <c r="D62" s="23"/>
      <c r="E62" s="23"/>
      <c r="F62" s="23"/>
      <c r="G62" s="23"/>
      <c r="H62" s="23"/>
      <c r="I62" s="23"/>
      <c r="J62" s="23"/>
    </row>
    <row r="63" ht="58" customHeight="1" spans="1:10">
      <c r="A63" s="23"/>
      <c r="B63" s="23"/>
      <c r="C63" s="23" t="s">
        <v>306</v>
      </c>
      <c r="D63" s="53" t="s">
        <v>307</v>
      </c>
      <c r="E63" s="54" t="s">
        <v>447</v>
      </c>
      <c r="F63" s="42" t="s">
        <v>320</v>
      </c>
      <c r="G63" s="24" t="s">
        <v>398</v>
      </c>
      <c r="H63" s="42" t="s">
        <v>448</v>
      </c>
      <c r="I63" s="42" t="s">
        <v>312</v>
      </c>
      <c r="J63" s="54" t="s">
        <v>449</v>
      </c>
    </row>
    <row r="64" ht="58" customHeight="1" spans="1:10">
      <c r="A64" s="23"/>
      <c r="B64" s="23"/>
      <c r="C64" s="23" t="s">
        <v>306</v>
      </c>
      <c r="D64" s="53" t="s">
        <v>307</v>
      </c>
      <c r="E64" s="54" t="s">
        <v>450</v>
      </c>
      <c r="F64" s="42" t="s">
        <v>320</v>
      </c>
      <c r="G64" s="24" t="s">
        <v>398</v>
      </c>
      <c r="H64" s="42" t="s">
        <v>448</v>
      </c>
      <c r="I64" s="42" t="s">
        <v>312</v>
      </c>
      <c r="J64" s="54" t="s">
        <v>451</v>
      </c>
    </row>
    <row r="65" ht="58" customHeight="1" spans="1:10">
      <c r="A65" s="23"/>
      <c r="B65" s="23"/>
      <c r="C65" s="23" t="s">
        <v>306</v>
      </c>
      <c r="D65" s="53" t="s">
        <v>307</v>
      </c>
      <c r="E65" s="54" t="s">
        <v>452</v>
      </c>
      <c r="F65" s="42" t="s">
        <v>320</v>
      </c>
      <c r="G65" s="24" t="s">
        <v>398</v>
      </c>
      <c r="H65" s="42" t="s">
        <v>448</v>
      </c>
      <c r="I65" s="42" t="s">
        <v>312</v>
      </c>
      <c r="J65" s="54" t="s">
        <v>453</v>
      </c>
    </row>
    <row r="66" ht="20.25" customHeight="1" spans="1:10">
      <c r="A66" s="23"/>
      <c r="B66" s="23"/>
      <c r="C66" s="23" t="s">
        <v>306</v>
      </c>
      <c r="D66" s="53" t="s">
        <v>314</v>
      </c>
      <c r="E66" s="54" t="s">
        <v>403</v>
      </c>
      <c r="F66" s="42" t="s">
        <v>320</v>
      </c>
      <c r="G66" s="24" t="s">
        <v>321</v>
      </c>
      <c r="H66" s="42" t="s">
        <v>317</v>
      </c>
      <c r="I66" s="42" t="s">
        <v>312</v>
      </c>
      <c r="J66" s="54" t="s">
        <v>454</v>
      </c>
    </row>
    <row r="67" ht="20.25" customHeight="1" spans="1:10">
      <c r="A67" s="23"/>
      <c r="B67" s="23"/>
      <c r="C67" s="23" t="s">
        <v>326</v>
      </c>
      <c r="D67" s="53" t="s">
        <v>327</v>
      </c>
      <c r="E67" s="54" t="s">
        <v>455</v>
      </c>
      <c r="F67" s="42" t="s">
        <v>320</v>
      </c>
      <c r="G67" s="24" t="s">
        <v>442</v>
      </c>
      <c r="H67" s="42" t="s">
        <v>317</v>
      </c>
      <c r="I67" s="42" t="s">
        <v>333</v>
      </c>
      <c r="J67" s="54" t="s">
        <v>456</v>
      </c>
    </row>
    <row r="68" ht="20.25" customHeight="1" spans="1:10">
      <c r="A68" s="23"/>
      <c r="B68" s="23"/>
      <c r="C68" s="23" t="s">
        <v>335</v>
      </c>
      <c r="D68" s="53" t="s">
        <v>336</v>
      </c>
      <c r="E68" s="54" t="s">
        <v>457</v>
      </c>
      <c r="F68" s="42" t="s">
        <v>309</v>
      </c>
      <c r="G68" s="24" t="s">
        <v>338</v>
      </c>
      <c r="H68" s="42" t="s">
        <v>317</v>
      </c>
      <c r="I68" s="42" t="s">
        <v>312</v>
      </c>
      <c r="J68" s="54" t="s">
        <v>458</v>
      </c>
    </row>
    <row r="69" ht="282" customHeight="1" spans="1:10">
      <c r="A69" s="52" t="s">
        <v>283</v>
      </c>
      <c r="B69" s="23" t="s">
        <v>459</v>
      </c>
      <c r="C69" s="23"/>
      <c r="D69" s="23"/>
      <c r="E69" s="23"/>
      <c r="F69" s="23"/>
      <c r="G69" s="23"/>
      <c r="H69" s="23"/>
      <c r="I69" s="23"/>
      <c r="J69" s="23"/>
    </row>
    <row r="70" ht="20.25" customHeight="1" spans="1:10">
      <c r="A70" s="23"/>
      <c r="B70" s="23"/>
      <c r="C70" s="23" t="s">
        <v>306</v>
      </c>
      <c r="D70" s="53" t="s">
        <v>307</v>
      </c>
      <c r="E70" s="54" t="s">
        <v>460</v>
      </c>
      <c r="F70" s="42" t="s">
        <v>406</v>
      </c>
      <c r="G70" s="24" t="s">
        <v>461</v>
      </c>
      <c r="H70" s="42" t="s">
        <v>311</v>
      </c>
      <c r="I70" s="42" t="s">
        <v>312</v>
      </c>
      <c r="J70" s="54" t="s">
        <v>462</v>
      </c>
    </row>
    <row r="71" ht="20.25" customHeight="1" spans="1:10">
      <c r="A71" s="23"/>
      <c r="B71" s="23"/>
      <c r="C71" s="23" t="s">
        <v>306</v>
      </c>
      <c r="D71" s="53" t="s">
        <v>314</v>
      </c>
      <c r="E71" s="54" t="s">
        <v>463</v>
      </c>
      <c r="F71" s="42" t="s">
        <v>320</v>
      </c>
      <c r="G71" s="24" t="s">
        <v>321</v>
      </c>
      <c r="H71" s="42" t="s">
        <v>317</v>
      </c>
      <c r="I71" s="42" t="s">
        <v>312</v>
      </c>
      <c r="J71" s="54" t="s">
        <v>464</v>
      </c>
    </row>
    <row r="72" ht="20.25" customHeight="1" spans="1:10">
      <c r="A72" s="23"/>
      <c r="B72" s="23"/>
      <c r="C72" s="23" t="s">
        <v>306</v>
      </c>
      <c r="D72" s="53" t="s">
        <v>314</v>
      </c>
      <c r="E72" s="54" t="s">
        <v>465</v>
      </c>
      <c r="F72" s="42" t="s">
        <v>320</v>
      </c>
      <c r="G72" s="24" t="s">
        <v>321</v>
      </c>
      <c r="H72" s="42" t="s">
        <v>317</v>
      </c>
      <c r="I72" s="42" t="s">
        <v>312</v>
      </c>
      <c r="J72" s="54" t="s">
        <v>466</v>
      </c>
    </row>
    <row r="73" ht="20.25" customHeight="1" spans="1:10">
      <c r="A73" s="23"/>
      <c r="B73" s="23"/>
      <c r="C73" s="23" t="s">
        <v>306</v>
      </c>
      <c r="D73" s="53" t="s">
        <v>323</v>
      </c>
      <c r="E73" s="54" t="s">
        <v>467</v>
      </c>
      <c r="F73" s="42" t="s">
        <v>406</v>
      </c>
      <c r="G73" s="24" t="s">
        <v>468</v>
      </c>
      <c r="H73" s="42" t="s">
        <v>469</v>
      </c>
      <c r="I73" s="42" t="s">
        <v>312</v>
      </c>
      <c r="J73" s="54" t="s">
        <v>470</v>
      </c>
    </row>
    <row r="74" ht="43" customHeight="1" spans="1:10">
      <c r="A74" s="23"/>
      <c r="B74" s="23"/>
      <c r="C74" s="23" t="s">
        <v>326</v>
      </c>
      <c r="D74" s="53" t="s">
        <v>327</v>
      </c>
      <c r="E74" s="54" t="s">
        <v>471</v>
      </c>
      <c r="F74" s="42" t="s">
        <v>309</v>
      </c>
      <c r="G74" s="24" t="s">
        <v>338</v>
      </c>
      <c r="H74" s="42" t="s">
        <v>317</v>
      </c>
      <c r="I74" s="42" t="s">
        <v>312</v>
      </c>
      <c r="J74" s="54" t="s">
        <v>472</v>
      </c>
    </row>
    <row r="75" ht="43" customHeight="1" spans="1:10">
      <c r="A75" s="23"/>
      <c r="B75" s="23"/>
      <c r="C75" s="23" t="s">
        <v>326</v>
      </c>
      <c r="D75" s="53" t="s">
        <v>327</v>
      </c>
      <c r="E75" s="54" t="s">
        <v>473</v>
      </c>
      <c r="F75" s="42" t="s">
        <v>320</v>
      </c>
      <c r="G75" s="24" t="s">
        <v>474</v>
      </c>
      <c r="H75" s="42" t="s">
        <v>317</v>
      </c>
      <c r="I75" s="42" t="s">
        <v>333</v>
      </c>
      <c r="J75" s="54" t="s">
        <v>475</v>
      </c>
    </row>
    <row r="76" ht="43" customHeight="1" spans="1:10">
      <c r="A76" s="23"/>
      <c r="B76" s="23"/>
      <c r="C76" s="23" t="s">
        <v>335</v>
      </c>
      <c r="D76" s="53" t="s">
        <v>336</v>
      </c>
      <c r="E76" s="54" t="s">
        <v>476</v>
      </c>
      <c r="F76" s="42" t="s">
        <v>309</v>
      </c>
      <c r="G76" s="24" t="s">
        <v>477</v>
      </c>
      <c r="H76" s="42" t="s">
        <v>317</v>
      </c>
      <c r="I76" s="42" t="s">
        <v>312</v>
      </c>
      <c r="J76" s="54" t="s">
        <v>478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1388888888889" right="0.751388888888889" top="1" bottom="1" header="0.5" footer="0.5"/>
  <pageSetup paperSize="1" scale="56" fitToHeight="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2025-03-16T15:04:00Z</dcterms:created>
  <dcterms:modified xsi:type="dcterms:W3CDTF">2025-03-17T02:53:26Z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8FBAD40881884509858DE5CDD87DF1F0_12</vt:lpwstr>
  </property>
  <property fmtid="{D5CDD505-2E9C-101B-9397-08002B2CF9AE}" pid="3" name="KSOProductBuildVer">
    <vt:lpwstr>2052-11.8.2.12085</vt:lpwstr>
  </property>
</Properties>
</file>