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<sst xmlns="http://schemas.openxmlformats.org/spreadsheetml/2006/main" count="1338" uniqueCount="452">
  <si>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</si>
  <si>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</si>
  <si>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</si>
  <si>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</si>
  <si>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</si>
  <si>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</si>
  <si>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</si>
  <si>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</si>
  <si>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</si>
  <si>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</si>
  <si>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</si>
  <si>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</si>
  <si>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</si>
  <si>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</si>
  <si>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</si>
  <si>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</si>
  <si>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</si>
  <si>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</si>
  <si>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</si>
  <si>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</si>
  <si>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</si>
  <si>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</si>
  <si>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</si>
  <si>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</si>
  <si>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</si>
  <si>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</si>
  <si>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</si>
  <si>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</si>
  <si>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</si>
  <si>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</si>
  <si>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</si>
  <si>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</si>
  <si>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</si>
  <si>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</si>
  <si>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</si>
  <si>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</si>
  <si>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</si>
  <si>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</si>
  <si>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</si>
  <si>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</si>
  <si>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</si>
  <si>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</si>
  <si>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</si>
  <si>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</si>
  <si>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</si>
  <si>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</si>
  <si>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</si>
  <si>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</si>
  <si>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</si>
  <si>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</si>
  <si>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</si>
  <si>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</si>
  <si>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</si>
  <si>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</si>
  <si>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</si>
  <si>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131017</t>
  </si>
  <si>
    <t>峨山彝族自治县医疗与健康服务集团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</si>
  <si>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</si>
  <si>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</si>
  <si>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</si>
  <si>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</si>
  <si>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</si>
  <si>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</si>
  <si>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</si>
  <si>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</si>
  <si>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</si>
  <si>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</si>
  <si>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</si>
  <si>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</si>
  <si>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</si>
  <si>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</si>
  <si>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</si>
  <si>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</si>
  <si>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</si>
  <si>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</si>
  <si>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</si>
  <si>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</si>
  <si>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</si>
  <si>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</si>
  <si>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</si>
  <si>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</si>
  <si>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</si>
  <si>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</si>
  <si>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</si>
  <si>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</si>
  <si>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</si>
  <si>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</si>
  <si>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2100201</t>
  </si>
  <si>
    <t>综合医院</t>
  </si>
  <si>
    <t>2100202</t>
  </si>
  <si>
    <t>中医（民族）医院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</si>
  <si>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</si>
  <si>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</si>
  <si>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</si>
  <si>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</si>
  <si>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</si>
  <si>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</si>
  <si>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</si>
  <si>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</si>
  <si>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</si>
  <si>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</si>
  <si>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</si>
  <si>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</si>
  <si>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</si>
  <si>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</si>
  <si>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</si>
  <si>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</si>
  <si>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</si>
  <si>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</si>
  <si>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</si>
  <si>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</si>
  <si>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</si>
  <si>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</si>
  <si>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</si>
  <si>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</si>
  <si>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</si>
  <si>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</si>
  <si>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</si>
  <si>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</si>
  <si>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</si>
  <si>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</si>
  <si>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</si>
  <si>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</si>
  <si>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</si>
  <si>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</si>
  <si>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</si>
  <si>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</si>
  <si>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</si>
  <si>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</si>
  <si>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</si>
  <si>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</si>
  <si>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</si>
  <si>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</si>
  <si>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备注：本单位无一般公共预算“三公”经费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</si>
  <si>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</si>
  <si>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</si>
  <si>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</si>
  <si>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</si>
  <si>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</si>
  <si>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</si>
  <si>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</si>
  <si>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</si>
  <si>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</si>
  <si>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</si>
  <si>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</si>
  <si>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</si>
  <si>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</si>
  <si>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</si>
  <si>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</si>
  <si>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</si>
  <si>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</si>
  <si>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</si>
  <si>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530426231100001507133</t>
  </si>
  <si>
    <t>奖励性绩效工资</t>
  </si>
  <si>
    <t>30107</t>
  </si>
  <si>
    <t>绩效工资</t>
  </si>
  <si>
    <t>530426231100001507134</t>
  </si>
  <si>
    <t>事业人员支出工资</t>
  </si>
  <si>
    <t>30101</t>
  </si>
  <si>
    <t>基本工资</t>
  </si>
  <si>
    <t>30102</t>
  </si>
  <si>
    <t>津贴补贴</t>
  </si>
  <si>
    <t>530426231100001507141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</si>
  <si>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</si>
  <si>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</si>
  <si>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</si>
  <si>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</si>
  <si>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</si>
  <si>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</si>
  <si>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</si>
  <si>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530426231100001507161</t>
  </si>
  <si>
    <t>30113</t>
  </si>
  <si>
    <t>530426231100001507164</t>
  </si>
  <si>
    <t>对个人和家庭的补助</t>
  </si>
  <si>
    <t>30305</t>
  </si>
  <si>
    <t>生活补助</t>
  </si>
  <si>
    <t>530426231100001507166</t>
  </si>
  <si>
    <t>退休人员统筹外养老金</t>
  </si>
  <si>
    <t>30302</t>
  </si>
  <si>
    <t>退休费</t>
  </si>
  <si>
    <t>530426231100001507195</t>
  </si>
  <si>
    <t>一般公用经费</t>
  </si>
  <si>
    <t>30299</t>
  </si>
  <si>
    <t>其他商品和服务支出</t>
  </si>
  <si>
    <t>530426251100003568121</t>
  </si>
  <si>
    <t>取消药品加成县级财政补助资金</t>
  </si>
  <si>
    <t>30201</t>
  </si>
  <si>
    <t>办公费</t>
  </si>
  <si>
    <t>530426251100003581942</t>
  </si>
  <si>
    <t>车辆保险、油卡充值及维修维护保养单位自有资金</t>
  </si>
  <si>
    <t>30239</t>
  </si>
  <si>
    <t>其他交通费用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</si>
  <si>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</si>
  <si>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</si>
  <si>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</si>
  <si>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</si>
  <si>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</si>
  <si>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</si>
  <si>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</si>
  <si>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安保服务采购项目资金</t>
  </si>
  <si>
    <t>313 事业发展类</t>
  </si>
  <si>
    <t>530426251100003591685</t>
  </si>
  <si>
    <t>30218</t>
  </si>
  <si>
    <t>专用材料费</t>
  </si>
  <si>
    <t>30226</t>
  </si>
  <si>
    <t>劳务费</t>
  </si>
  <si>
    <t>办公设备及办公用品采购资金</t>
  </si>
  <si>
    <t>530426251100003585349</t>
  </si>
  <si>
    <t>30202</t>
  </si>
  <si>
    <t>印刷费</t>
  </si>
  <si>
    <t>30213</t>
  </si>
  <si>
    <t>维修（护）费</t>
  </si>
  <si>
    <t>31002</t>
  </si>
  <si>
    <t>办公设备购置</t>
  </si>
  <si>
    <t>31007</t>
  </si>
  <si>
    <t>信息网络及软件购置更新</t>
  </si>
  <si>
    <t>保洁绿化服务采购项目资金</t>
  </si>
  <si>
    <t>530426251100003582110</t>
  </si>
  <si>
    <t>抚恤金及丧葬经费</t>
  </si>
  <si>
    <t>312 民生类</t>
  </si>
  <si>
    <t>530426251100003576471</t>
  </si>
  <si>
    <t>30304</t>
  </si>
  <si>
    <t>抚恤金</t>
  </si>
  <si>
    <t>医疗设备采购资金</t>
  </si>
  <si>
    <t>530426251100003590265</t>
  </si>
  <si>
    <t>31003</t>
  </si>
  <si>
    <t>专用设备购置</t>
  </si>
  <si>
    <t>遗属补助经费</t>
  </si>
  <si>
    <t>530426251100003576176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</si>
  <si>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</si>
  <si>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</si>
  <si>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</si>
  <si>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</si>
  <si>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</si>
  <si>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</si>
  <si>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</si>
  <si>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</si>
  <si>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</si>
  <si>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</si>
  <si>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</si>
  <si>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</si>
  <si>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对集团现有的安保服务进行评估，发现可能存在的问题和不足支出，如人员配备不足、技术设备落后、应急响应能力不够等问题及时整改优化，提高集团内保障工资的运行效率。</t>
  </si>
  <si>
    <t>产出指标</t>
  </si>
  <si>
    <t>数量指标</t>
  </si>
  <si>
    <t>保安人数</t>
  </si>
  <si>
    <t>=</t>
  </si>
  <si>
    <t>18</t>
  </si>
  <si>
    <t>人</t>
  </si>
  <si>
    <t>定量指标</t>
  </si>
  <si>
    <t>峨山县人民医院需配备保安人员12人、峨山县中医医院需配备保安人员5人、峨山县化念卫生院需配备保安人员1人</t>
  </si>
  <si>
    <t>购买安保设备</t>
  </si>
  <si>
    <t>1.00</t>
  </si>
  <si>
    <t>批</t>
  </si>
  <si>
    <t>购买安保人员个人服装、防护设备、机械设备、工具用具</t>
  </si>
  <si>
    <t>质量指标</t>
  </si>
  <si>
    <t>安保工作考核通过率</t>
  </si>
  <si>
    <t>&gt;=</t>
  </si>
  <si>
    <t>90</t>
  </si>
  <si>
    <t>%</t>
  </si>
  <si>
    <t>反映安保工作质量情况。
安保工作考核通过率=（考核通过的服务项目/购买安保工作总数）*100%。</t>
  </si>
  <si>
    <t>效益指标</t>
  </si>
  <si>
    <t>可持续影响</t>
  </si>
  <si>
    <t>就医安全环境</t>
  </si>
  <si>
    <t>提高</t>
  </si>
  <si>
    <t>定性指标</t>
  </si>
  <si>
    <t>为患者提供的就医环境更加安全舒适</t>
  </si>
  <si>
    <t>满意度指标</t>
  </si>
  <si>
    <t>服务对象满意度</t>
  </si>
  <si>
    <t>患者满意度</t>
  </si>
  <si>
    <t>95</t>
  </si>
  <si>
    <t>反映患者对医疗服务的整体满意情况。
患者满意度=（对医疗服务满意的人数/问卷调查人数）*100%。</t>
  </si>
  <si>
    <t>保持各院区清洁、卫生和治安安全，有效预防疾病传播和交叉感染，为患者提供一个治安安全、环境舒适的就医环境。优化峨山彝族自治县医疗与健康服务集团的保洁绿化服务，提高集团内保障工作的运行效率。</t>
  </si>
  <si>
    <t>保洁绿化、安保工作考核次数</t>
  </si>
  <si>
    <t>12</t>
  </si>
  <si>
    <t>次</t>
  </si>
  <si>
    <t>每月对保洁绿化、安保工作进行一次考核</t>
  </si>
  <si>
    <t>人员数量</t>
  </si>
  <si>
    <t>37</t>
  </si>
  <si>
    <t xml:space="preserve">峨山县人民医院院区负责人1人、绿化养护人员1人、院区卫生及污水处理人员1人、保洁人员22人；峨山县中医医院院区负责人1人、绿化人员1人、院区卫生及
污水处理人员1人、保洁人员7人；化念卫生院保洁人员2人；共37人。
</t>
  </si>
  <si>
    <t>保洁绿化工作考核通过率</t>
  </si>
  <si>
    <t>反映保洁绿化工作质量情况。
保洁绿化工作考核通过率=（考核通过的服务项目/购买保洁绿化工作总数）*100%。</t>
  </si>
  <si>
    <t>经济效益</t>
  </si>
  <si>
    <t>患者人次</t>
  </si>
  <si>
    <t>增加</t>
  </si>
  <si>
    <t>2025年至医健集团就医患者人次较上年有所提升</t>
  </si>
  <si>
    <t>就医环境舒度</t>
  </si>
  <si>
    <t>2025年医健集团为患者提供的就医环境更加舒适干净</t>
  </si>
  <si>
    <t>用于支付医健集团遗属补助经费</t>
  </si>
  <si>
    <t>获补对象数</t>
  </si>
  <si>
    <t>100</t>
  </si>
  <si>
    <t>人(人次、家)</t>
  </si>
  <si>
    <t>反映获补助人员、企业的数量情况，也适用补贴、资助等形式的补助。</t>
  </si>
  <si>
    <t>政策宣传次数</t>
  </si>
  <si>
    <t>反映补助政策的宣传力度情况。即通过门户网站、报刊、通信、电视、户外广告等对补助政策进行宣传的次数。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</si>
  <si>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</si>
  <si>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</si>
  <si>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</si>
  <si>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</si>
  <si>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</si>
  <si>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社会效益</t>
  </si>
  <si>
    <t>政策知晓率</t>
  </si>
  <si>
    <t>反映补助政策的宣传效果情况。
政策知晓率=调查中补助政策知晓人数/调查总人数*100%</t>
  </si>
  <si>
    <t>生活状况改善</t>
  </si>
  <si>
    <t>有所改善</t>
  </si>
  <si>
    <t>反映补助促进受助对象生活状况改善的情况。</t>
  </si>
  <si>
    <t>救助对象满意度</t>
  </si>
  <si>
    <t>反映获救助对象的满意程度。
救助对象满意度=调查中满意和较满意的获救助人员数/调查总人数*100%</t>
  </si>
  <si>
    <t xml:space="preserve">（一）优化集团的科室设置，规范内部管理，优化人员、医疗设备的配置，提高医务工作的运行效率。
（二）根据峨山彝族自治县医健集团每家医疗机构科室的实际需求，合理配置医疗设备。
</t>
  </si>
  <si>
    <t>购置医疗设备</t>
  </si>
  <si>
    <t>低温等离子体手术系统1台、喉镜1条、0°鼻窦镜（进口）1个、0°鼻窦镜（国产）1个、中耳分析仪1台、电测听1台、鼻刨刀头2个、手术椅1个、眼A超1台</t>
  </si>
  <si>
    <t>妇产科医疗设备</t>
  </si>
  <si>
    <t>腹腔镜系统1套、磁刺激仪器1台、高频评估电灼仪1台、门诊用胎心监护仪2台、超声刀1台</t>
  </si>
  <si>
    <t>麻醉疼痛诊疗中心医疗设备</t>
  </si>
  <si>
    <t>红外线热成像仪1台、疼痛定量分析仪1台、酸性氧化电位水生成器1台、蒸汽清洗机1台</t>
  </si>
  <si>
    <t>外科医疗设备</t>
  </si>
  <si>
    <t>电子直肠镜1套、水筋针系统1套、CPM关节康复器1台、开颅动力系统1套、低周波治疗仪1台、单道微量泵2个、十二导心电图机1台、中频治疗仪1台</t>
  </si>
  <si>
    <t>急诊科医疗设备</t>
  </si>
  <si>
    <t>心电监护仪6台、PICCO监测模块1台、FIoTrac监测模块1台、血气分析仪（进口）1台、除颤监护仪2台</t>
  </si>
  <si>
    <t>超声科医疗设备</t>
  </si>
  <si>
    <t>超声多普勒超声诊断仪1台、便携式彩色多普勒超声系统2台</t>
  </si>
  <si>
    <t>中医科医疗设备</t>
  </si>
  <si>
    <t>微波治疗仪（高频电疗）1台、空气压力循环治疗仪1台、上肢康复机器人1套、儿童OT训练套装1套、</t>
  </si>
  <si>
    <t>儿科医疗设备</t>
  </si>
  <si>
    <t>儿童脑电图机1台、新生儿无创呼吸机1台、儿童可视喉镜1台</t>
  </si>
  <si>
    <t>血液透析中心医疗设备</t>
  </si>
  <si>
    <t>远红外线治疗仪1台、血液透析机4台</t>
  </si>
  <si>
    <t>乡镇卫生院医疗设备</t>
  </si>
  <si>
    <t>多通道心电图机1台、电动洗胃机1台、便携式B型超声诊断仪1台、四孔手术无影灯1台</t>
  </si>
  <si>
    <t>老年病科医疗设备</t>
  </si>
  <si>
    <t>便携式肺功能检测仪1台、血气生化分析仪1台、心肌三项检测仪1台</t>
  </si>
  <si>
    <t>验收通过率</t>
  </si>
  <si>
    <t>反映设备购置的产品质量情况。
验收合格率=（通过验收的购置数量/购置总数量）*100%。</t>
  </si>
  <si>
    <t>设备部署及时率</t>
  </si>
  <si>
    <t>反映设备部署的及时情况。
设备部署及时率=（及时部署的设备数量数量/购置总数量）*100%。</t>
  </si>
  <si>
    <t>提升公共服务水平</t>
  </si>
  <si>
    <t>提升</t>
  </si>
  <si>
    <t>医健集团医疗服务水平较往年有所提升</t>
  </si>
  <si>
    <t>反映患者整体满意情况。
患者满意度=（患者满意的人数/问卷调查人数）*100%。</t>
  </si>
  <si>
    <t xml:space="preserve">用于支付医健集团严春兰，管寿荣和施立国的丧葬抚恤金
</t>
  </si>
  <si>
    <t>80</t>
  </si>
  <si>
    <t>反映救助政策的宣传效果情况。
政策知晓率=调查中救助政策知晓人数/调查总人数*100%</t>
  </si>
  <si>
    <t>反映救助促进受助对象生活状况的改善情况。</t>
  </si>
  <si>
    <t>根据峨山彝族自治县医疗与健康服务集团发展的实际情况，合理配置办公用品，改善办公条件，提升办公效率。</t>
  </si>
  <si>
    <t>购置办公设备</t>
  </si>
  <si>
    <t>台</t>
  </si>
  <si>
    <t>购置4台服务器</t>
  </si>
  <si>
    <t>计算机</t>
  </si>
  <si>
    <t>110</t>
  </si>
  <si>
    <t>购买台式计算机100台、便携式计算机10台</t>
  </si>
  <si>
    <t>打印机</t>
  </si>
  <si>
    <t>192</t>
  </si>
  <si>
    <t>购买A4黑白打印机150台、A4彩色打印机6台、票据打印机6台、条码打印机10台、其他打印机20台</t>
  </si>
  <si>
    <t>扫描仪</t>
  </si>
  <si>
    <t>购买扫描仪5台</t>
  </si>
  <si>
    <t>软件</t>
  </si>
  <si>
    <t>22</t>
  </si>
  <si>
    <t>套</t>
  </si>
  <si>
    <t>购基础软件20套、信息安全软件2套</t>
  </si>
  <si>
    <t>复印件</t>
  </si>
  <si>
    <t>购买复印机4台</t>
  </si>
  <si>
    <t>投影仪</t>
  </si>
  <si>
    <t>购买投影仪2台</t>
  </si>
  <si>
    <t>多功能一体机</t>
  </si>
  <si>
    <t>购买多功能一体机4台</t>
  </si>
  <si>
    <t>LED显示屏</t>
  </si>
  <si>
    <t>个</t>
  </si>
  <si>
    <t>购买LED显示屏2个</t>
  </si>
  <si>
    <t>碎纸机</t>
  </si>
  <si>
    <t>购买碎纸机5台</t>
  </si>
  <si>
    <t>不间断电源</t>
  </si>
  <si>
    <t>购买不间断电源2个</t>
  </si>
  <si>
    <t>办公服务</t>
  </si>
  <si>
    <t>项</t>
  </si>
  <si>
    <t>购买云计算服务4项、网络接入服务3项、印刷服务1项</t>
  </si>
  <si>
    <t>家具用具</t>
  </si>
  <si>
    <t>购买桌椅板凳及柜类等家具一批</t>
  </si>
  <si>
    <t>复印纸</t>
  </si>
  <si>
    <t>2000</t>
  </si>
  <si>
    <t>件</t>
  </si>
  <si>
    <t>购买复印纸2000件</t>
  </si>
  <si>
    <t>空调机</t>
  </si>
  <si>
    <t>购买空调机1批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</si>
  <si>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</si>
  <si>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</si>
  <si>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</si>
  <si>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反映新购设备按时部署情况。
设备部署及时率=（及时部署设备数量/新购设备总数）*100%。</t>
  </si>
  <si>
    <t>集团经济效益</t>
  </si>
  <si>
    <t>反映集团设备采购所获得的经济效益对比往年是否有所提升。</t>
  </si>
  <si>
    <t>使用人员满意度</t>
  </si>
  <si>
    <t>反映服务对象对购置设备的整体满意情况。
使用人员满意度=（对购置设备满意的人数/问卷调查人数）*100%。</t>
  </si>
  <si>
    <t>预算06表</t>
  </si>
  <si>
    <t>2025年部门政府性基金预算支出预算表</t>
  </si>
  <si>
    <t>政府性基金预算支出</t>
  </si>
  <si>
    <t>备注：本单位无政府性基金预算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</si>
  <si>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</si>
  <si>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</si>
  <si>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</si>
  <si>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</si>
  <si>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</si>
  <si>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</si>
  <si>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</si>
  <si>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</si>
  <si>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</si>
  <si>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</si>
  <si>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</si>
  <si>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</si>
  <si>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安保服务</t>
  </si>
  <si>
    <t>车辆保险</t>
  </si>
  <si>
    <t>油卡充值</t>
  </si>
  <si>
    <t>车辆维修维护保养</t>
  </si>
  <si>
    <t>绿化保洁服务</t>
  </si>
  <si>
    <t>医疗设备购置</t>
  </si>
  <si>
    <t>办公用品购置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</si>
  <si>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</si>
  <si>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</si>
  <si>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</si>
  <si>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</si>
  <si>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</si>
  <si>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备注：本单位无政府购买服务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</si>
  <si>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</si>
  <si>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</si>
  <si>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</si>
  <si>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</si>
  <si>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</si>
  <si>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</si>
  <si>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</si>
  <si>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</si>
  <si>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</si>
  <si>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</si>
  <si>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</si>
  <si>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</si>
  <si>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</t>
  </si>
  <si>
    <t>预算09-2表</t>
  </si>
  <si>
    <t>2025年对下转移支付绩效目标表</t>
  </si>
  <si>
    <t>备注：本单位无对下转移支付绩效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</si>
  <si>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</si>
  <si>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</si>
  <si>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</si>
  <si>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</si>
  <si>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</si>
  <si>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</si>
  <si>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</si>
  <si>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</si>
  <si>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</t>
  </si>
  <si>
    <t>预算11表</t>
  </si>
  <si>
    <t>2025年上级补助项目支出预算表</t>
  </si>
  <si>
    <t>上级补助</t>
  </si>
  <si>
    <t>备注：本单位无上级补助项目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</si>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</sst>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hh:mm:ss"/>
    <numFmt numFmtId="179" formatCode="#,##0;\-#,##0;;@"/>
    <numFmt numFmtId="180" formatCode="#,##0.00;\-#,##0.0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11"/>
      <color theme="1"/>
      <name val="宋体"/>
      <charset val="134"/>
      <scheme val="minor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80" fontId="3" fillId="0" borderId="1">
      <alignment horizontal="right" vertical="center"/>
    </xf>
    <xf numFmtId="49" fontId="3" fillId="0" borderId="1">
      <alignment horizontal="left" vertical="center" wrapText="1"/>
    </xf>
    <xf numFmtId="180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80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9" fontId="9" fillId="0" borderId="0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9" fontId="3" fillId="0" borderId="1" xfId="56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right" vertical="center" wrapText="1"/>
    </xf>
    <xf numFmtId="179" fontId="7" fillId="0" borderId="1" xfId="56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80" fontId="3" fillId="0" borderId="1" xfId="53" applyNumberFormat="1" applyFont="1" applyBorder="1" applyAlignment="1">
      <alignment horizontal="right" vertical="center" wrapText="1"/>
    </xf>
    <xf numFmtId="180" fontId="3" fillId="0" borderId="1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179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80" fontId="3" fillId="0" borderId="1" xfId="0" applyNumberFormat="1" applyFont="1" applyBorder="1" applyAlignment="1">
      <alignment horizontal="left" vertical="center" wrapText="1"/>
    </xf>
    <xf numFmtId="180" fontId="3" fillId="0" borderId="1" xfId="53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"单位名称："&amp;"峨山彝族自治县医疗与健康服务集团"</f>
        <v>单位名称：峨山彝族自治县医疗与健康服务集团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44162810.33</v>
      </c>
      <c r="C8" s="15" t="str">
        <f>"一"&amp;"、"&amp;"社会保障和就业支出"</f>
        <v>一、社会保障和就业支出</v>
      </c>
      <c r="D8" s="17">
        <v>7600426.08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56102669.25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2004924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>
        <v>21545209</v>
      </c>
      <c r="C12" s="15"/>
      <c r="D12" s="17"/>
    </row>
    <row r="13" ht="22.5" customHeight="1" spans="1:4">
      <c r="A13" s="15" t="s">
        <v>13</v>
      </c>
      <c r="B13" s="17">
        <v>21545209</v>
      </c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8" t="s">
        <v>16</v>
      </c>
      <c r="B16" s="17"/>
      <c r="C16" s="71"/>
      <c r="D16" s="17"/>
    </row>
    <row r="17" ht="22.5" customHeight="1" spans="1:4">
      <c r="A17" s="68" t="s">
        <v>17</v>
      </c>
      <c r="B17" s="17"/>
      <c r="C17" s="71"/>
      <c r="D17" s="17"/>
    </row>
    <row r="18" ht="22.5" customHeight="1" spans="1:4">
      <c r="A18" s="68"/>
      <c r="B18" s="17"/>
      <c r="C18" s="71"/>
      <c r="D18" s="17"/>
    </row>
    <row r="19" ht="22.5" customHeight="1" spans="1:4">
      <c r="A19" s="69" t="s">
        <v>18</v>
      </c>
      <c r="B19" s="70">
        <v>65708019.33</v>
      </c>
      <c r="C19" s="71" t="s">
        <v>19</v>
      </c>
      <c r="D19" s="70">
        <v>65708019.33</v>
      </c>
    </row>
    <row r="20" ht="22.5" customHeight="1" spans="1:4">
      <c r="A20" s="78" t="s">
        <v>20</v>
      </c>
      <c r="B20" s="17"/>
      <c r="C20" s="79" t="s">
        <v>21</v>
      </c>
      <c r="D20" s="50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65708019.33</v>
      </c>
      <c r="C23" s="71" t="s">
        <v>26</v>
      </c>
      <c r="D23" s="70">
        <v>65708019.33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4" t="s">
        <v>390</v>
      </c>
    </row>
    <row r="3" ht="37.5" customHeight="1" spans="1:6">
      <c r="A3" s="4" t="s">
        <v>391</v>
      </c>
      <c r="B3" s="4"/>
      <c r="C3" s="4"/>
      <c r="D3" s="4"/>
      <c r="E3" s="4"/>
      <c r="F3" s="4"/>
    </row>
    <row r="4" ht="18.75" customHeight="1" spans="1:6">
      <c r="A4" s="45" t="str">
        <f>"单位名称："&amp;"峨山彝族自治县医疗与健康服务集团"</f>
        <v>单位名称：峨山彝族自治县医疗与健康服务集团</v>
      </c>
      <c r="B4" s="45"/>
      <c r="C4" s="45"/>
      <c r="D4" s="46"/>
      <c r="E4" s="46"/>
      <c r="F4" s="47" t="s">
        <v>29</v>
      </c>
    </row>
    <row r="5" ht="18.75" customHeight="1" spans="1:6">
      <c r="A5" s="13" t="s">
        <v>136</v>
      </c>
      <c r="B5" s="13" t="s">
        <v>59</v>
      </c>
      <c r="C5" s="13" t="s">
        <v>60</v>
      </c>
      <c r="D5" s="48" t="s">
        <v>392</v>
      </c>
      <c r="E5" s="48"/>
      <c r="F5" s="48"/>
    </row>
    <row r="6" ht="18.75" customHeight="1" spans="1:6">
      <c r="A6" s="13" t="s">
        <v>59</v>
      </c>
      <c r="B6" s="13" t="s">
        <v>59</v>
      </c>
      <c r="C6" s="13" t="s">
        <v>60</v>
      </c>
      <c r="D6" s="48" t="s">
        <v>34</v>
      </c>
      <c r="E6" s="48" t="s">
        <v>63</v>
      </c>
      <c r="F6" s="48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9" t="s">
        <v>107</v>
      </c>
      <c r="B9" s="49"/>
      <c r="C9" s="49"/>
      <c r="D9" s="50"/>
      <c r="E9" s="50"/>
      <c r="F9" s="50"/>
    </row>
    <row r="10" customHeight="1" spans="1:1">
      <c r="A10" t="s">
        <v>393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0"/>
  <sheetViews>
    <sheetView showZeros="0" topLeftCell="I1" workbookViewId="0">
      <pane ySplit="1" topLeftCell="A2" activePane="bottomLeft" state="frozen"/>
      <selection/>
      <selection pane="bottomLeft" activeCell="V23" sqref="V2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customHeight="1" spans="1:1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0" t="s">
        <v>394</v>
      </c>
    </row>
    <row r="3" ht="45" customHeight="1" spans="1:17">
      <c r="A3" s="33" t="s">
        <v>395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42"/>
      <c r="O3" s="42"/>
      <c r="P3" s="42"/>
      <c r="Q3" s="42"/>
    </row>
    <row r="4" ht="20.25" customHeight="1" spans="1:17">
      <c r="A4" s="19" t="str">
        <f>"单位名称："&amp;"峨山彝族自治县医疗与健康服务集团"</f>
        <v>单位名称：峨山彝族自治县医疗与健康服务集团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396</v>
      </c>
      <c r="B5" s="22" t="s">
        <v>397</v>
      </c>
      <c r="C5" s="22" t="s">
        <v>398</v>
      </c>
      <c r="D5" s="22" t="s">
        <v>399</v>
      </c>
      <c r="E5" s="22" t="s">
        <v>400</v>
      </c>
      <c r="F5" s="22" t="s">
        <v>401</v>
      </c>
      <c r="G5" s="22" t="s">
        <v>143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402</v>
      </c>
      <c r="B6" s="22" t="s">
        <v>397</v>
      </c>
      <c r="C6" s="22" t="s">
        <v>398</v>
      </c>
      <c r="D6" s="22" t="s">
        <v>399</v>
      </c>
      <c r="E6" s="22" t="s">
        <v>400</v>
      </c>
      <c r="F6" s="22" t="s">
        <v>401</v>
      </c>
      <c r="G6" s="22" t="s">
        <v>32</v>
      </c>
      <c r="H6" s="22" t="s">
        <v>35</v>
      </c>
      <c r="I6" s="22" t="s">
        <v>403</v>
      </c>
      <c r="J6" s="22" t="s">
        <v>404</v>
      </c>
      <c r="K6" s="22" t="s">
        <v>38</v>
      </c>
      <c r="L6" s="22" t="s">
        <v>405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3" t="s">
        <v>43</v>
      </c>
      <c r="P7" s="43" t="s">
        <v>44</v>
      </c>
      <c r="Q7" s="43" t="s">
        <v>45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39" t="s">
        <v>199</v>
      </c>
      <c r="B9" s="23"/>
      <c r="C9" s="23"/>
      <c r="D9" s="40"/>
      <c r="E9" s="40"/>
      <c r="F9" s="40"/>
      <c r="G9" s="40">
        <v>642660</v>
      </c>
      <c r="H9" s="40"/>
      <c r="I9" s="40"/>
      <c r="J9" s="36"/>
      <c r="K9" s="36"/>
      <c r="L9" s="40">
        <v>642660</v>
      </c>
      <c r="M9" s="40">
        <v>642660</v>
      </c>
      <c r="N9" s="40"/>
      <c r="O9" s="40"/>
      <c r="P9" s="40"/>
      <c r="Q9" s="40"/>
    </row>
    <row r="10" ht="20.25" customHeight="1" spans="1:17">
      <c r="A10" s="23"/>
      <c r="B10" s="23" t="s">
        <v>406</v>
      </c>
      <c r="C10" s="23" t="str">
        <f t="shared" ref="C10:C22" si="0">"C21040000"&amp;"  "&amp;"物业管理服务"</f>
        <v>C21040000  物业管理服务</v>
      </c>
      <c r="D10" s="41" t="s">
        <v>252</v>
      </c>
      <c r="E10" s="24">
        <v>1</v>
      </c>
      <c r="F10" s="40"/>
      <c r="G10" s="40">
        <v>9360</v>
      </c>
      <c r="H10" s="36"/>
      <c r="I10" s="36"/>
      <c r="J10" s="36"/>
      <c r="K10" s="36"/>
      <c r="L10" s="40">
        <v>9360</v>
      </c>
      <c r="M10" s="40">
        <v>9360</v>
      </c>
      <c r="N10" s="40"/>
      <c r="O10" s="40"/>
      <c r="P10" s="40"/>
      <c r="Q10" s="40"/>
    </row>
    <row r="11" ht="20.25" customHeight="1" spans="1:17">
      <c r="A11" s="23"/>
      <c r="B11" s="23" t="s">
        <v>406</v>
      </c>
      <c r="C11" s="23" t="str">
        <f t="shared" si="0"/>
        <v>C21040000  物业管理服务</v>
      </c>
      <c r="D11" s="41" t="s">
        <v>252</v>
      </c>
      <c r="E11" s="24">
        <v>1</v>
      </c>
      <c r="F11" s="40"/>
      <c r="G11" s="40">
        <v>633300</v>
      </c>
      <c r="H11" s="36"/>
      <c r="I11" s="36"/>
      <c r="J11" s="36"/>
      <c r="K11" s="36"/>
      <c r="L11" s="40">
        <v>633300</v>
      </c>
      <c r="M11" s="40">
        <v>633300</v>
      </c>
      <c r="N11" s="40"/>
      <c r="O11" s="40"/>
      <c r="P11" s="40"/>
      <c r="Q11" s="40"/>
    </row>
    <row r="12" ht="20.25" customHeight="1" spans="1:17">
      <c r="A12" s="39" t="s">
        <v>189</v>
      </c>
      <c r="B12" s="23"/>
      <c r="C12" s="23"/>
      <c r="D12" s="23"/>
      <c r="E12" s="23"/>
      <c r="F12" s="40"/>
      <c r="G12" s="40">
        <v>1336800</v>
      </c>
      <c r="H12" s="40"/>
      <c r="I12" s="40"/>
      <c r="J12" s="36"/>
      <c r="K12" s="36"/>
      <c r="L12" s="40">
        <v>1336800</v>
      </c>
      <c r="M12" s="40">
        <v>1336800</v>
      </c>
      <c r="N12" s="40"/>
      <c r="O12" s="40"/>
      <c r="P12" s="40"/>
      <c r="Q12" s="40"/>
    </row>
    <row r="13" ht="20.25" customHeight="1" spans="1:17">
      <c r="A13" s="23"/>
      <c r="B13" s="23" t="s">
        <v>407</v>
      </c>
      <c r="C13" s="23" t="str">
        <f>"C18049900"&amp;"  "&amp;"其他保险服务"</f>
        <v>C18049900  其他保险服务</v>
      </c>
      <c r="D13" s="41" t="s">
        <v>252</v>
      </c>
      <c r="E13" s="24">
        <v>1</v>
      </c>
      <c r="F13" s="40"/>
      <c r="G13" s="40">
        <v>108800</v>
      </c>
      <c r="H13" s="36"/>
      <c r="I13" s="36"/>
      <c r="J13" s="36"/>
      <c r="K13" s="36"/>
      <c r="L13" s="40">
        <v>108800</v>
      </c>
      <c r="M13" s="40">
        <v>108800</v>
      </c>
      <c r="N13" s="40"/>
      <c r="O13" s="40"/>
      <c r="P13" s="40"/>
      <c r="Q13" s="40"/>
    </row>
    <row r="14" ht="20.25" customHeight="1" spans="1:17">
      <c r="A14" s="23"/>
      <c r="B14" s="23" t="s">
        <v>408</v>
      </c>
      <c r="C14" s="23" t="str">
        <f>"C23120302"&amp;"  "&amp;"车辆加油、添加燃料服务"</f>
        <v>C23120302  车辆加油、添加燃料服务</v>
      </c>
      <c r="D14" s="41" t="s">
        <v>252</v>
      </c>
      <c r="E14" s="24">
        <v>1</v>
      </c>
      <c r="F14" s="40"/>
      <c r="G14" s="40">
        <v>1095000</v>
      </c>
      <c r="H14" s="36"/>
      <c r="I14" s="36"/>
      <c r="J14" s="36"/>
      <c r="K14" s="36"/>
      <c r="L14" s="40">
        <v>1095000</v>
      </c>
      <c r="M14" s="40">
        <v>1095000</v>
      </c>
      <c r="N14" s="40"/>
      <c r="O14" s="40"/>
      <c r="P14" s="40"/>
      <c r="Q14" s="40"/>
    </row>
    <row r="15" ht="20.25" customHeight="1" spans="1:17">
      <c r="A15" s="23"/>
      <c r="B15" s="23" t="s">
        <v>409</v>
      </c>
      <c r="C15" s="23" t="str">
        <f>"C23120301"&amp;"  "&amp;"车辆维修和保养服务"</f>
        <v>C23120301  车辆维修和保养服务</v>
      </c>
      <c r="D15" s="41" t="s">
        <v>252</v>
      </c>
      <c r="E15" s="24">
        <v>1</v>
      </c>
      <c r="F15" s="40"/>
      <c r="G15" s="40">
        <v>133000</v>
      </c>
      <c r="H15" s="36"/>
      <c r="I15" s="36"/>
      <c r="J15" s="36"/>
      <c r="K15" s="36"/>
      <c r="L15" s="40">
        <v>133000</v>
      </c>
      <c r="M15" s="40">
        <v>133000</v>
      </c>
      <c r="N15" s="40"/>
      <c r="O15" s="40"/>
      <c r="P15" s="40"/>
      <c r="Q15" s="40"/>
    </row>
    <row r="16" ht="20.25" customHeight="1" spans="1:17">
      <c r="A16" s="39" t="s">
        <v>216</v>
      </c>
      <c r="B16" s="23"/>
      <c r="C16" s="23"/>
      <c r="D16" s="23"/>
      <c r="E16" s="23"/>
      <c r="F16" s="40"/>
      <c r="G16" s="40">
        <v>1270949</v>
      </c>
      <c r="H16" s="40"/>
      <c r="I16" s="40"/>
      <c r="J16" s="36"/>
      <c r="K16" s="36"/>
      <c r="L16" s="40">
        <v>1270949</v>
      </c>
      <c r="M16" s="40">
        <v>1270949</v>
      </c>
      <c r="N16" s="40"/>
      <c r="O16" s="40"/>
      <c r="P16" s="40"/>
      <c r="Q16" s="40"/>
    </row>
    <row r="17" ht="20.25" customHeight="1" spans="1:17">
      <c r="A17" s="23"/>
      <c r="B17" s="23" t="s">
        <v>410</v>
      </c>
      <c r="C17" s="23" t="str">
        <f t="shared" si="0"/>
        <v>C21040000  物业管理服务</v>
      </c>
      <c r="D17" s="41" t="s">
        <v>252</v>
      </c>
      <c r="E17" s="24">
        <v>1</v>
      </c>
      <c r="F17" s="40"/>
      <c r="G17" s="40">
        <v>813330</v>
      </c>
      <c r="H17" s="36"/>
      <c r="I17" s="36"/>
      <c r="J17" s="36"/>
      <c r="K17" s="36"/>
      <c r="L17" s="40">
        <v>813330</v>
      </c>
      <c r="M17" s="40">
        <v>813330</v>
      </c>
      <c r="N17" s="40"/>
      <c r="O17" s="40"/>
      <c r="P17" s="40"/>
      <c r="Q17" s="40"/>
    </row>
    <row r="18" ht="20.25" customHeight="1" spans="1:17">
      <c r="A18" s="23"/>
      <c r="B18" s="23" t="s">
        <v>410</v>
      </c>
      <c r="C18" s="23" t="str">
        <f t="shared" si="0"/>
        <v>C21040000  物业管理服务</v>
      </c>
      <c r="D18" s="41" t="s">
        <v>252</v>
      </c>
      <c r="E18" s="24">
        <v>1</v>
      </c>
      <c r="F18" s="40"/>
      <c r="G18" s="40">
        <v>15000</v>
      </c>
      <c r="H18" s="36"/>
      <c r="I18" s="36"/>
      <c r="J18" s="36"/>
      <c r="K18" s="36"/>
      <c r="L18" s="40">
        <v>15000</v>
      </c>
      <c r="M18" s="40">
        <v>15000</v>
      </c>
      <c r="N18" s="40"/>
      <c r="O18" s="40"/>
      <c r="P18" s="40"/>
      <c r="Q18" s="40"/>
    </row>
    <row r="19" ht="20.25" customHeight="1" spans="1:17">
      <c r="A19" s="23"/>
      <c r="B19" s="23" t="s">
        <v>410</v>
      </c>
      <c r="C19" s="23" t="str">
        <f t="shared" si="0"/>
        <v>C21040000  物业管理服务</v>
      </c>
      <c r="D19" s="41" t="s">
        <v>252</v>
      </c>
      <c r="E19" s="24">
        <v>1</v>
      </c>
      <c r="F19" s="40"/>
      <c r="G19" s="40">
        <v>363479</v>
      </c>
      <c r="H19" s="36"/>
      <c r="I19" s="36"/>
      <c r="J19" s="36"/>
      <c r="K19" s="36"/>
      <c r="L19" s="40">
        <v>363479</v>
      </c>
      <c r="M19" s="40">
        <v>363479</v>
      </c>
      <c r="N19" s="40"/>
      <c r="O19" s="40"/>
      <c r="P19" s="40"/>
      <c r="Q19" s="40"/>
    </row>
    <row r="20" ht="20.25" customHeight="1" spans="1:17">
      <c r="A20" s="23"/>
      <c r="B20" s="23" t="s">
        <v>410</v>
      </c>
      <c r="C20" s="23" t="str">
        <f t="shared" si="0"/>
        <v>C21040000  物业管理服务</v>
      </c>
      <c r="D20" s="41" t="s">
        <v>252</v>
      </c>
      <c r="E20" s="24">
        <v>1</v>
      </c>
      <c r="F20" s="40"/>
      <c r="G20" s="40">
        <v>45420</v>
      </c>
      <c r="H20" s="36"/>
      <c r="I20" s="36"/>
      <c r="J20" s="36"/>
      <c r="K20" s="36"/>
      <c r="L20" s="40">
        <v>45420</v>
      </c>
      <c r="M20" s="40">
        <v>45420</v>
      </c>
      <c r="N20" s="40"/>
      <c r="O20" s="40"/>
      <c r="P20" s="40"/>
      <c r="Q20" s="40"/>
    </row>
    <row r="21" ht="20.25" customHeight="1" spans="1:17">
      <c r="A21" s="23"/>
      <c r="B21" s="23" t="s">
        <v>410</v>
      </c>
      <c r="C21" s="23" t="str">
        <f t="shared" si="0"/>
        <v>C21040000  物业管理服务</v>
      </c>
      <c r="D21" s="41" t="s">
        <v>252</v>
      </c>
      <c r="E21" s="24">
        <v>1</v>
      </c>
      <c r="F21" s="40"/>
      <c r="G21" s="40">
        <v>11520</v>
      </c>
      <c r="H21" s="36"/>
      <c r="I21" s="36"/>
      <c r="J21" s="36"/>
      <c r="K21" s="36"/>
      <c r="L21" s="40">
        <v>11520</v>
      </c>
      <c r="M21" s="40">
        <v>11520</v>
      </c>
      <c r="N21" s="40"/>
      <c r="O21" s="40"/>
      <c r="P21" s="40"/>
      <c r="Q21" s="40"/>
    </row>
    <row r="22" ht="20.25" customHeight="1" spans="1:17">
      <c r="A22" s="23"/>
      <c r="B22" s="23" t="s">
        <v>410</v>
      </c>
      <c r="C22" s="23" t="str">
        <f t="shared" si="0"/>
        <v>C21040000  物业管理服务</v>
      </c>
      <c r="D22" s="41" t="s">
        <v>252</v>
      </c>
      <c r="E22" s="24">
        <v>1</v>
      </c>
      <c r="F22" s="40"/>
      <c r="G22" s="40">
        <v>22200</v>
      </c>
      <c r="H22" s="36"/>
      <c r="I22" s="36"/>
      <c r="J22" s="36"/>
      <c r="K22" s="36"/>
      <c r="L22" s="40">
        <v>22200</v>
      </c>
      <c r="M22" s="40">
        <v>22200</v>
      </c>
      <c r="N22" s="40"/>
      <c r="O22" s="40"/>
      <c r="P22" s="40"/>
      <c r="Q22" s="40"/>
    </row>
    <row r="23" ht="20.25" customHeight="1" spans="1:17">
      <c r="A23" s="39" t="s">
        <v>223</v>
      </c>
      <c r="B23" s="23"/>
      <c r="C23" s="23"/>
      <c r="D23" s="23"/>
      <c r="E23" s="23"/>
      <c r="F23" s="40"/>
      <c r="G23" s="40">
        <v>12873000</v>
      </c>
      <c r="H23" s="40"/>
      <c r="I23" s="40"/>
      <c r="J23" s="36"/>
      <c r="K23" s="36"/>
      <c r="L23" s="40">
        <v>12873000</v>
      </c>
      <c r="M23" s="40">
        <v>12873000</v>
      </c>
      <c r="N23" s="40"/>
      <c r="O23" s="40"/>
      <c r="P23" s="40"/>
      <c r="Q23" s="40"/>
    </row>
    <row r="24" ht="20.25" customHeight="1" spans="1:17">
      <c r="A24" s="23"/>
      <c r="B24" s="23" t="s">
        <v>411</v>
      </c>
      <c r="C24" s="23" t="str">
        <f>"A02320000"&amp;"  "&amp;"医疗设备"</f>
        <v>A02320000  医疗设备</v>
      </c>
      <c r="D24" s="41" t="s">
        <v>252</v>
      </c>
      <c r="E24" s="24">
        <v>1</v>
      </c>
      <c r="F24" s="40"/>
      <c r="G24" s="40">
        <v>12873000</v>
      </c>
      <c r="H24" s="36"/>
      <c r="I24" s="36"/>
      <c r="J24" s="36"/>
      <c r="K24" s="36"/>
      <c r="L24" s="40">
        <v>12873000</v>
      </c>
      <c r="M24" s="40">
        <v>12873000</v>
      </c>
      <c r="N24" s="40"/>
      <c r="O24" s="40"/>
      <c r="P24" s="40"/>
      <c r="Q24" s="40"/>
    </row>
    <row r="25" ht="20.25" customHeight="1" spans="1:17">
      <c r="A25" s="39" t="s">
        <v>206</v>
      </c>
      <c r="B25" s="23"/>
      <c r="C25" s="23"/>
      <c r="D25" s="23"/>
      <c r="E25" s="23"/>
      <c r="F25" s="40"/>
      <c r="G25" s="40">
        <v>5421800</v>
      </c>
      <c r="H25" s="40"/>
      <c r="I25" s="40"/>
      <c r="J25" s="36"/>
      <c r="K25" s="36"/>
      <c r="L25" s="40">
        <v>5421800</v>
      </c>
      <c r="M25" s="40">
        <v>5421800</v>
      </c>
      <c r="N25" s="40"/>
      <c r="O25" s="40"/>
      <c r="P25" s="40"/>
      <c r="Q25" s="40"/>
    </row>
    <row r="26" ht="20.25" customHeight="1" spans="1:17">
      <c r="A26" s="23"/>
      <c r="B26" s="23" t="s">
        <v>213</v>
      </c>
      <c r="C26" s="23" t="str">
        <f t="shared" ref="C26:C29" si="1">"A02000000"&amp;"  "&amp;"设备"</f>
        <v>A02000000  设备</v>
      </c>
      <c r="D26" s="41" t="s">
        <v>252</v>
      </c>
      <c r="E26" s="24">
        <v>1</v>
      </c>
      <c r="F26" s="40"/>
      <c r="G26" s="40">
        <v>360000</v>
      </c>
      <c r="H26" s="36"/>
      <c r="I26" s="36"/>
      <c r="J26" s="36"/>
      <c r="K26" s="36"/>
      <c r="L26" s="40">
        <v>360000</v>
      </c>
      <c r="M26" s="40">
        <v>360000</v>
      </c>
      <c r="N26" s="40"/>
      <c r="O26" s="40"/>
      <c r="P26" s="40"/>
      <c r="Q26" s="40"/>
    </row>
    <row r="27" ht="20.25" customHeight="1" spans="1:17">
      <c r="A27" s="23"/>
      <c r="B27" s="23" t="s">
        <v>412</v>
      </c>
      <c r="C27" s="23" t="str">
        <f>"A07000000"&amp;"  "&amp;"物资"</f>
        <v>A07000000  物资</v>
      </c>
      <c r="D27" s="41" t="s">
        <v>252</v>
      </c>
      <c r="E27" s="24">
        <v>1</v>
      </c>
      <c r="F27" s="40"/>
      <c r="G27" s="40">
        <v>450000</v>
      </c>
      <c r="H27" s="36"/>
      <c r="I27" s="36"/>
      <c r="J27" s="36"/>
      <c r="K27" s="36"/>
      <c r="L27" s="40">
        <v>450000</v>
      </c>
      <c r="M27" s="40">
        <v>450000</v>
      </c>
      <c r="N27" s="40"/>
      <c r="O27" s="40"/>
      <c r="P27" s="40"/>
      <c r="Q27" s="40"/>
    </row>
    <row r="28" ht="20.25" customHeight="1" spans="1:17">
      <c r="A28" s="23"/>
      <c r="B28" s="23" t="s">
        <v>213</v>
      </c>
      <c r="C28" s="23" t="str">
        <f t="shared" si="1"/>
        <v>A02000000  设备</v>
      </c>
      <c r="D28" s="41" t="s">
        <v>252</v>
      </c>
      <c r="E28" s="24">
        <v>1</v>
      </c>
      <c r="F28" s="40"/>
      <c r="G28" s="40">
        <v>2500000</v>
      </c>
      <c r="H28" s="36"/>
      <c r="I28" s="36"/>
      <c r="J28" s="36"/>
      <c r="K28" s="36"/>
      <c r="L28" s="40">
        <v>2500000</v>
      </c>
      <c r="M28" s="40">
        <v>2500000</v>
      </c>
      <c r="N28" s="40"/>
      <c r="O28" s="40"/>
      <c r="P28" s="40"/>
      <c r="Q28" s="40"/>
    </row>
    <row r="29" ht="20.25" customHeight="1" spans="1:17">
      <c r="A29" s="23"/>
      <c r="B29" s="23" t="s">
        <v>213</v>
      </c>
      <c r="C29" s="23" t="str">
        <f t="shared" si="1"/>
        <v>A02000000  设备</v>
      </c>
      <c r="D29" s="41" t="s">
        <v>252</v>
      </c>
      <c r="E29" s="24">
        <v>1</v>
      </c>
      <c r="F29" s="40"/>
      <c r="G29" s="40">
        <v>2111800</v>
      </c>
      <c r="H29" s="36"/>
      <c r="I29" s="36"/>
      <c r="J29" s="36"/>
      <c r="K29" s="36"/>
      <c r="L29" s="40">
        <v>2111800</v>
      </c>
      <c r="M29" s="40">
        <v>2111800</v>
      </c>
      <c r="N29" s="40"/>
      <c r="O29" s="40"/>
      <c r="P29" s="40"/>
      <c r="Q29" s="40"/>
    </row>
    <row r="30" ht="20.25" customHeight="1" spans="1:17">
      <c r="A30" s="24" t="s">
        <v>32</v>
      </c>
      <c r="B30" s="24"/>
      <c r="C30" s="24"/>
      <c r="D30" s="41"/>
      <c r="E30" s="41"/>
      <c r="F30" s="40"/>
      <c r="G30" s="40">
        <v>21545209</v>
      </c>
      <c r="H30" s="40"/>
      <c r="I30" s="40"/>
      <c r="J30" s="40"/>
      <c r="K30" s="40"/>
      <c r="L30" s="40">
        <v>21545209</v>
      </c>
      <c r="M30" s="40">
        <v>21545209</v>
      </c>
      <c r="N30" s="40"/>
      <c r="O30" s="40"/>
      <c r="P30" s="40"/>
      <c r="Q30" s="40"/>
    </row>
  </sheetData>
  <mergeCells count="17">
    <mergeCell ref="A2:M2"/>
    <mergeCell ref="A3:Q3"/>
    <mergeCell ref="A4:M4"/>
    <mergeCell ref="G5:Q5"/>
    <mergeCell ref="L6:Q6"/>
    <mergeCell ref="A30:E30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413</v>
      </c>
    </row>
    <row r="3" ht="45" customHeight="1" spans="1:14">
      <c r="A3" s="33" t="s">
        <v>414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0.25" customHeight="1" spans="1:14">
      <c r="A4" s="19" t="str">
        <f>"单位名称："&amp;"峨山彝族自治县医疗与健康服务集团"</f>
        <v>单位名称：峨山彝族自治县医疗与健康服务集团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4" t="s">
        <v>396</v>
      </c>
      <c r="B5" s="34" t="s">
        <v>415</v>
      </c>
      <c r="C5" s="34" t="s">
        <v>416</v>
      </c>
      <c r="D5" s="34" t="s">
        <v>143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ht="23.4" customHeight="1" spans="1:14">
      <c r="A6" s="34" t="s">
        <v>402</v>
      </c>
      <c r="B6" s="34"/>
      <c r="C6" s="34" t="s">
        <v>417</v>
      </c>
      <c r="D6" s="34" t="s">
        <v>32</v>
      </c>
      <c r="E6" s="34" t="s">
        <v>35</v>
      </c>
      <c r="F6" s="34" t="s">
        <v>403</v>
      </c>
      <c r="G6" s="34" t="s">
        <v>404</v>
      </c>
      <c r="H6" s="34" t="s">
        <v>38</v>
      </c>
      <c r="I6" s="34" t="s">
        <v>405</v>
      </c>
      <c r="J6" s="34"/>
      <c r="K6" s="34"/>
      <c r="L6" s="34"/>
      <c r="M6" s="34"/>
      <c r="N6" s="34"/>
    </row>
    <row r="7" ht="28.65" customHeight="1" spans="1:14">
      <c r="A7" s="34"/>
      <c r="B7" s="34"/>
      <c r="C7" s="34"/>
      <c r="D7" s="34"/>
      <c r="E7" s="34" t="s">
        <v>34</v>
      </c>
      <c r="F7" s="34"/>
      <c r="G7" s="34"/>
      <c r="H7" s="34"/>
      <c r="I7" s="34" t="s">
        <v>34</v>
      </c>
      <c r="J7" s="34" t="s">
        <v>41</v>
      </c>
      <c r="K7" s="34" t="s">
        <v>42</v>
      </c>
      <c r="L7" s="37" t="s">
        <v>43</v>
      </c>
      <c r="M7" s="37" t="s">
        <v>44</v>
      </c>
      <c r="N7" s="37" t="s">
        <v>45</v>
      </c>
    </row>
    <row r="8" ht="20.25" customHeight="1" spans="1:1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</row>
    <row r="9" ht="20.25" customHeight="1" spans="1:14">
      <c r="A9" s="23"/>
      <c r="B9" s="23"/>
      <c r="C9" s="2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ht="20.25" customHeight="1" spans="1:14">
      <c r="A10" s="23"/>
      <c r="B10" s="23"/>
      <c r="C10" s="2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ht="20.25" customHeight="1" spans="1:14">
      <c r="A11" s="24" t="s">
        <v>32</v>
      </c>
      <c r="B11" s="24"/>
      <c r="C11" s="2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customHeight="1" spans="1:1">
      <c r="A12" t="s">
        <v>418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419</v>
      </c>
    </row>
    <row r="3" ht="45.15" customHeight="1" spans="1:11">
      <c r="A3" s="26" t="s">
        <v>420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8.75" customHeight="1" spans="1:11">
      <c r="A4" s="19" t="str">
        <f>"单位名称："&amp;"峨山彝族自治县医疗与健康服务集团"</f>
        <v>单位名称：峨山彝族自治县医疗与健康服务集团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9" t="s">
        <v>421</v>
      </c>
      <c r="B5" s="29" t="s">
        <v>143</v>
      </c>
      <c r="C5" s="29"/>
      <c r="D5" s="29"/>
      <c r="E5" s="29" t="s">
        <v>422</v>
      </c>
      <c r="F5" s="29"/>
      <c r="G5" s="29"/>
      <c r="H5" s="29"/>
      <c r="I5" s="29"/>
      <c r="J5" s="29"/>
      <c r="K5" s="29"/>
    </row>
    <row r="6" ht="22.5" customHeight="1" spans="1:11">
      <c r="A6" s="29"/>
      <c r="B6" s="29" t="s">
        <v>32</v>
      </c>
      <c r="C6" s="29" t="s">
        <v>35</v>
      </c>
      <c r="D6" s="29" t="s">
        <v>403</v>
      </c>
      <c r="E6" s="29" t="s">
        <v>423</v>
      </c>
      <c r="F6" s="29" t="s">
        <v>424</v>
      </c>
      <c r="G6" s="29" t="s">
        <v>425</v>
      </c>
      <c r="H6" s="29" t="s">
        <v>426</v>
      </c>
      <c r="I6" s="29" t="s">
        <v>427</v>
      </c>
      <c r="J6" s="29" t="s">
        <v>428</v>
      </c>
      <c r="K6" s="29" t="s">
        <v>429</v>
      </c>
    </row>
    <row r="7" ht="18.75" customHeight="1" spans="1:11">
      <c r="A7" s="30" t="s">
        <v>46</v>
      </c>
      <c r="B7" s="30" t="s">
        <v>47</v>
      </c>
      <c r="C7" s="30" t="s">
        <v>48</v>
      </c>
      <c r="D7" s="30" t="s">
        <v>49</v>
      </c>
      <c r="E7" s="30" t="s">
        <v>50</v>
      </c>
      <c r="F7" s="30" t="s">
        <v>51</v>
      </c>
      <c r="G7" s="30" t="s">
        <v>52</v>
      </c>
      <c r="H7" s="30" t="s">
        <v>53</v>
      </c>
      <c r="I7" s="30" t="s">
        <v>54</v>
      </c>
      <c r="J7" s="30" t="s">
        <v>70</v>
      </c>
      <c r="K7" s="30" t="s">
        <v>430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1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1"/>
    </row>
    <row r="10" customHeight="1" spans="1:1">
      <c r="A10" t="s">
        <v>431</v>
      </c>
    </row>
  </sheetData>
  <mergeCells count="5">
    <mergeCell ref="A3:J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432</v>
      </c>
    </row>
    <row r="3" ht="52.05" customHeight="1" spans="1:10">
      <c r="A3" s="26" t="s">
        <v>433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tr">
        <f>"单位名称："&amp;"峨山彝族自治县医疗与健康服务集团"</f>
        <v>单位名称：峨山彝族自治县医疗与健康服务集团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231</v>
      </c>
      <c r="B5" s="22" t="s">
        <v>232</v>
      </c>
      <c r="C5" s="22" t="s">
        <v>233</v>
      </c>
      <c r="D5" s="22" t="s">
        <v>234</v>
      </c>
      <c r="E5" s="22" t="s">
        <v>235</v>
      </c>
      <c r="F5" s="22" t="s">
        <v>236</v>
      </c>
      <c r="G5" s="22" t="s">
        <v>237</v>
      </c>
      <c r="H5" s="22" t="s">
        <v>238</v>
      </c>
      <c r="I5" s="22" t="s">
        <v>239</v>
      </c>
      <c r="J5" s="22" t="s">
        <v>240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434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435</v>
      </c>
    </row>
    <row r="3" ht="41.4" customHeight="1" spans="1:8">
      <c r="A3" s="21" t="s">
        <v>436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"单位名称："&amp;"峨山彝族自治县医疗与健康服务集团"</f>
        <v>单位名称：峨山彝族自治县医疗与健康服务集团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136</v>
      </c>
      <c r="B5" s="22" t="s">
        <v>437</v>
      </c>
      <c r="C5" s="22" t="s">
        <v>438</v>
      </c>
      <c r="D5" s="22" t="s">
        <v>439</v>
      </c>
      <c r="E5" s="22" t="s">
        <v>399</v>
      </c>
      <c r="F5" s="22" t="s">
        <v>440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400</v>
      </c>
      <c r="G6" s="22" t="s">
        <v>441</v>
      </c>
      <c r="H6" s="22" t="s">
        <v>442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s="25" t="s">
        <v>443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444</v>
      </c>
    </row>
    <row r="3" ht="45" customHeight="1" spans="1:11">
      <c r="A3" s="4" t="s">
        <v>445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"单位名称："&amp;"峨山彝族自治县医疗与健康服务集团"</f>
        <v>单位名称：峨山彝族自治县医疗与健康服务集团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194</v>
      </c>
      <c r="B5" s="13" t="s">
        <v>138</v>
      </c>
      <c r="C5" s="13" t="s">
        <v>195</v>
      </c>
      <c r="D5" s="13" t="s">
        <v>139</v>
      </c>
      <c r="E5" s="13" t="s">
        <v>140</v>
      </c>
      <c r="F5" s="13" t="s">
        <v>196</v>
      </c>
      <c r="G5" s="13" t="s">
        <v>142</v>
      </c>
      <c r="H5" s="13" t="s">
        <v>32</v>
      </c>
      <c r="I5" s="13" t="s">
        <v>446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447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F30" sqref="F30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448</v>
      </c>
    </row>
    <row r="3" ht="45" customHeight="1" spans="1:7">
      <c r="A3" s="4" t="s">
        <v>449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"单位名称："&amp;"峨山彝族自治县医疗与健康服务集团"</f>
        <v>单位名称：峨山彝族自治县医疗与健康服务集团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195</v>
      </c>
      <c r="B5" s="7" t="s">
        <v>194</v>
      </c>
      <c r="C5" s="7" t="s">
        <v>138</v>
      </c>
      <c r="D5" s="7" t="s">
        <v>450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219</v>
      </c>
      <c r="C9" s="10" t="s">
        <v>218</v>
      </c>
      <c r="D9" s="9" t="s">
        <v>451</v>
      </c>
      <c r="E9" s="11">
        <v>408744.8</v>
      </c>
      <c r="F9" s="11"/>
      <c r="G9" s="11"/>
    </row>
    <row r="10" ht="20.25" customHeight="1" spans="1:7">
      <c r="A10" s="9" t="s">
        <v>56</v>
      </c>
      <c r="B10" s="9" t="s">
        <v>219</v>
      </c>
      <c r="C10" s="10" t="s">
        <v>227</v>
      </c>
      <c r="D10" s="9" t="s">
        <v>451</v>
      </c>
      <c r="E10" s="11">
        <v>80520</v>
      </c>
      <c r="F10" s="11"/>
      <c r="G10" s="11"/>
    </row>
    <row r="11" ht="20.25" customHeight="1" spans="1:7">
      <c r="A11" s="12" t="s">
        <v>32</v>
      </c>
      <c r="B11" s="12"/>
      <c r="C11" s="12"/>
      <c r="D11" s="12"/>
      <c r="E11" s="11">
        <v>489264.8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E32" sqref="E32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"单位名称："&amp;"峨山彝族自治县医疗与健康服务集团"</f>
        <v>单位名称：峨山彝族自治县医疗与健康服务集团</v>
      </c>
      <c r="B4" s="5"/>
      <c r="C4" s="5"/>
      <c r="D4" s="5"/>
      <c r="E4" s="55"/>
      <c r="F4" s="55"/>
      <c r="G4" s="55"/>
      <c r="H4" s="55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3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3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4" t="s">
        <v>47</v>
      </c>
      <c r="C8" s="14" t="s">
        <v>48</v>
      </c>
      <c r="D8" s="14" t="s">
        <v>49</v>
      </c>
      <c r="E8" s="74" t="s">
        <v>50</v>
      </c>
      <c r="F8" s="14" t="s">
        <v>51</v>
      </c>
      <c r="G8" s="14" t="s">
        <v>52</v>
      </c>
      <c r="H8" s="74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65708019.33</v>
      </c>
      <c r="D9" s="17">
        <v>44162810.33</v>
      </c>
      <c r="E9" s="17">
        <v>44162810.33</v>
      </c>
      <c r="F9" s="17"/>
      <c r="G9" s="17"/>
      <c r="H9" s="17"/>
      <c r="I9" s="17">
        <v>21545209</v>
      </c>
      <c r="J9" s="17">
        <v>21545209</v>
      </c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9" t="s">
        <v>32</v>
      </c>
      <c r="B10" s="49"/>
      <c r="C10" s="17">
        <v>65708019.33</v>
      </c>
      <c r="D10" s="17">
        <v>44162810.33</v>
      </c>
      <c r="E10" s="17">
        <v>44162810.33</v>
      </c>
      <c r="F10" s="17"/>
      <c r="G10" s="17"/>
      <c r="H10" s="17"/>
      <c r="I10" s="17">
        <v>21545209</v>
      </c>
      <c r="J10" s="17">
        <v>21545209</v>
      </c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4"/>
      <c r="L3" s="54"/>
      <c r="M3" s="54"/>
      <c r="N3" s="54"/>
      <c r="O3" s="54"/>
    </row>
    <row r="4" ht="18.75" customHeight="1" spans="1:15">
      <c r="A4" s="45" t="str">
        <f>"单位名称："&amp;"峨山彝族自治县医疗与健康服务集团"</f>
        <v>单位名称：峨山彝族自治县医疗与健康服务集团</v>
      </c>
      <c r="B4" s="45"/>
      <c r="C4" s="45"/>
      <c r="D4" s="45"/>
      <c r="E4" s="45"/>
      <c r="F4" s="45"/>
      <c r="G4" s="45"/>
      <c r="H4" s="45"/>
      <c r="I4" s="45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48" t="s">
        <v>32</v>
      </c>
      <c r="D5" s="48" t="s">
        <v>35</v>
      </c>
      <c r="E5" s="48"/>
      <c r="F5" s="48"/>
      <c r="G5" s="13" t="s">
        <v>36</v>
      </c>
      <c r="H5" s="48" t="s">
        <v>37</v>
      </c>
      <c r="I5" s="13" t="s">
        <v>61</v>
      </c>
      <c r="J5" s="48" t="s">
        <v>62</v>
      </c>
      <c r="K5" s="48"/>
      <c r="L5" s="48"/>
      <c r="M5" s="48"/>
      <c r="N5" s="48"/>
      <c r="O5" s="48"/>
    </row>
    <row r="6" ht="18.75" customHeight="1" spans="1:15">
      <c r="A6" s="13"/>
      <c r="B6" s="13"/>
      <c r="C6" s="48"/>
      <c r="D6" s="48" t="s">
        <v>34</v>
      </c>
      <c r="E6" s="48" t="s">
        <v>63</v>
      </c>
      <c r="F6" s="48" t="s">
        <v>64</v>
      </c>
      <c r="G6" s="13"/>
      <c r="H6" s="48"/>
      <c r="I6" s="13"/>
      <c r="J6" s="48" t="s">
        <v>34</v>
      </c>
      <c r="K6" s="48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7600426.08</v>
      </c>
      <c r="D8" s="17">
        <v>7600426.08</v>
      </c>
      <c r="E8" s="17">
        <v>7111161.28</v>
      </c>
      <c r="F8" s="17">
        <v>489264.8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5" t="s">
        <v>73</v>
      </c>
      <c r="B9" s="65" t="s">
        <v>74</v>
      </c>
      <c r="C9" s="17">
        <v>7111161.28</v>
      </c>
      <c r="D9" s="17">
        <v>7111161.28</v>
      </c>
      <c r="E9" s="17">
        <v>7111161.28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6" t="s">
        <v>75</v>
      </c>
      <c r="B10" s="66" t="s">
        <v>76</v>
      </c>
      <c r="C10" s="17">
        <v>4879200</v>
      </c>
      <c r="D10" s="17">
        <v>4879200</v>
      </c>
      <c r="E10" s="17">
        <v>4879200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6" t="s">
        <v>77</v>
      </c>
      <c r="B11" s="66" t="s">
        <v>78</v>
      </c>
      <c r="C11" s="17">
        <v>2231961.28</v>
      </c>
      <c r="D11" s="17">
        <v>2231961.28</v>
      </c>
      <c r="E11" s="17">
        <v>2231961.28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5" t="s">
        <v>79</v>
      </c>
      <c r="B12" s="65" t="s">
        <v>80</v>
      </c>
      <c r="C12" s="17">
        <v>489264.8</v>
      </c>
      <c r="D12" s="17">
        <v>489264.8</v>
      </c>
      <c r="E12" s="17"/>
      <c r="F12" s="17">
        <v>489264.8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6" t="s">
        <v>81</v>
      </c>
      <c r="B13" s="66" t="s">
        <v>82</v>
      </c>
      <c r="C13" s="17">
        <v>489264.8</v>
      </c>
      <c r="D13" s="17">
        <v>489264.8</v>
      </c>
      <c r="E13" s="17"/>
      <c r="F13" s="17">
        <v>489264.8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83</v>
      </c>
      <c r="B14" s="16" t="s">
        <v>84</v>
      </c>
      <c r="C14" s="17">
        <v>56102669.25</v>
      </c>
      <c r="D14" s="17">
        <v>34557460.25</v>
      </c>
      <c r="E14" s="17">
        <v>34557460.25</v>
      </c>
      <c r="F14" s="17"/>
      <c r="G14" s="17"/>
      <c r="H14" s="17"/>
      <c r="I14" s="17"/>
      <c r="J14" s="17">
        <v>21545209</v>
      </c>
      <c r="K14" s="17">
        <v>21545209</v>
      </c>
      <c r="L14" s="17"/>
      <c r="M14" s="17"/>
      <c r="N14" s="17"/>
      <c r="O14" s="17"/>
    </row>
    <row r="15" ht="20.25" customHeight="1" spans="1:15">
      <c r="A15" s="65" t="s">
        <v>85</v>
      </c>
      <c r="B15" s="65" t="s">
        <v>86</v>
      </c>
      <c r="C15" s="17">
        <v>36887585</v>
      </c>
      <c r="D15" s="17">
        <v>15399316</v>
      </c>
      <c r="E15" s="17">
        <v>15399316</v>
      </c>
      <c r="F15" s="17"/>
      <c r="G15" s="17"/>
      <c r="H15" s="17"/>
      <c r="I15" s="17"/>
      <c r="J15" s="17">
        <v>21488269</v>
      </c>
      <c r="K15" s="17">
        <v>21488269</v>
      </c>
      <c r="L15" s="17"/>
      <c r="M15" s="17"/>
      <c r="N15" s="17"/>
      <c r="O15" s="17"/>
    </row>
    <row r="16" ht="20.25" customHeight="1" spans="1:15">
      <c r="A16" s="66" t="s">
        <v>87</v>
      </c>
      <c r="B16" s="66" t="s">
        <v>88</v>
      </c>
      <c r="C16" s="17">
        <v>33102798</v>
      </c>
      <c r="D16" s="17">
        <v>11993008</v>
      </c>
      <c r="E16" s="17">
        <v>11993008</v>
      </c>
      <c r="F16" s="17"/>
      <c r="G16" s="17"/>
      <c r="H16" s="17"/>
      <c r="I16" s="17"/>
      <c r="J16" s="17">
        <v>21109790</v>
      </c>
      <c r="K16" s="17">
        <v>21109790</v>
      </c>
      <c r="L16" s="17"/>
      <c r="M16" s="17"/>
      <c r="N16" s="17"/>
      <c r="O16" s="17"/>
    </row>
    <row r="17" ht="20.25" customHeight="1" spans="1:15">
      <c r="A17" s="66" t="s">
        <v>89</v>
      </c>
      <c r="B17" s="66" t="s">
        <v>90</v>
      </c>
      <c r="C17" s="17">
        <v>3784787</v>
      </c>
      <c r="D17" s="17">
        <v>3406308</v>
      </c>
      <c r="E17" s="17">
        <v>3406308</v>
      </c>
      <c r="F17" s="17"/>
      <c r="G17" s="17"/>
      <c r="H17" s="17"/>
      <c r="I17" s="17"/>
      <c r="J17" s="17">
        <v>378479</v>
      </c>
      <c r="K17" s="17">
        <v>378479</v>
      </c>
      <c r="L17" s="17"/>
      <c r="M17" s="17"/>
      <c r="N17" s="17"/>
      <c r="O17" s="17"/>
    </row>
    <row r="18" ht="20.25" customHeight="1" spans="1:15">
      <c r="A18" s="65" t="s">
        <v>91</v>
      </c>
      <c r="B18" s="65" t="s">
        <v>92</v>
      </c>
      <c r="C18" s="17">
        <v>17871904.31</v>
      </c>
      <c r="D18" s="17">
        <v>17814964.31</v>
      </c>
      <c r="E18" s="17">
        <v>17814964.31</v>
      </c>
      <c r="F18" s="17"/>
      <c r="G18" s="17"/>
      <c r="H18" s="17"/>
      <c r="I18" s="17"/>
      <c r="J18" s="17">
        <v>56940</v>
      </c>
      <c r="K18" s="17">
        <v>56940</v>
      </c>
      <c r="L18" s="17"/>
      <c r="M18" s="17"/>
      <c r="N18" s="17"/>
      <c r="O18" s="17"/>
    </row>
    <row r="19" ht="20.25" customHeight="1" spans="1:15">
      <c r="A19" s="66" t="s">
        <v>93</v>
      </c>
      <c r="B19" s="66" t="s">
        <v>94</v>
      </c>
      <c r="C19" s="17">
        <v>17871904.31</v>
      </c>
      <c r="D19" s="17">
        <v>17814964.31</v>
      </c>
      <c r="E19" s="17">
        <v>17814964.31</v>
      </c>
      <c r="F19" s="17"/>
      <c r="G19" s="17"/>
      <c r="H19" s="17"/>
      <c r="I19" s="17"/>
      <c r="J19" s="17">
        <v>56940</v>
      </c>
      <c r="K19" s="17">
        <v>56940</v>
      </c>
      <c r="L19" s="17"/>
      <c r="M19" s="17"/>
      <c r="N19" s="17"/>
      <c r="O19" s="17"/>
    </row>
    <row r="20" ht="20.25" customHeight="1" spans="1:15">
      <c r="A20" s="65" t="s">
        <v>95</v>
      </c>
      <c r="B20" s="65" t="s">
        <v>96</v>
      </c>
      <c r="C20" s="17">
        <v>1343179.94</v>
      </c>
      <c r="D20" s="17">
        <v>1343179.94</v>
      </c>
      <c r="E20" s="17">
        <v>1343179.94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6" t="s">
        <v>97</v>
      </c>
      <c r="B21" s="66" t="s">
        <v>98</v>
      </c>
      <c r="C21" s="17">
        <v>1157829.91</v>
      </c>
      <c r="D21" s="17">
        <v>1157829.91</v>
      </c>
      <c r="E21" s="17">
        <v>1157829.91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6" t="s">
        <v>99</v>
      </c>
      <c r="B22" s="66" t="s">
        <v>100</v>
      </c>
      <c r="C22" s="17">
        <v>185350.03</v>
      </c>
      <c r="D22" s="17">
        <v>185350.03</v>
      </c>
      <c r="E22" s="17">
        <v>185350.03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101</v>
      </c>
      <c r="B23" s="16" t="s">
        <v>102</v>
      </c>
      <c r="C23" s="17">
        <v>2004924</v>
      </c>
      <c r="D23" s="17">
        <v>2004924</v>
      </c>
      <c r="E23" s="17">
        <v>2004924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5" t="s">
        <v>103</v>
      </c>
      <c r="B24" s="65" t="s">
        <v>104</v>
      </c>
      <c r="C24" s="17">
        <v>2004924</v>
      </c>
      <c r="D24" s="17">
        <v>2004924</v>
      </c>
      <c r="E24" s="17">
        <v>2004924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6" t="s">
        <v>105</v>
      </c>
      <c r="B25" s="66" t="s">
        <v>106</v>
      </c>
      <c r="C25" s="17">
        <v>2004924</v>
      </c>
      <c r="D25" s="17">
        <v>2004924</v>
      </c>
      <c r="E25" s="17">
        <v>2004924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9" t="s">
        <v>107</v>
      </c>
      <c r="B26" s="49"/>
      <c r="C26" s="17">
        <v>65708019.33</v>
      </c>
      <c r="D26" s="17">
        <v>44162810.33</v>
      </c>
      <c r="E26" s="17">
        <v>43673545.53</v>
      </c>
      <c r="F26" s="17">
        <v>489264.8</v>
      </c>
      <c r="G26" s="17"/>
      <c r="H26" s="17"/>
      <c r="I26" s="17"/>
      <c r="J26" s="17">
        <v>21545209</v>
      </c>
      <c r="K26" s="17">
        <v>21545209</v>
      </c>
      <c r="L26" s="17"/>
      <c r="M26" s="17"/>
      <c r="N26" s="17"/>
      <c r="O26" s="17"/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tr">
        <f>"单位名称："&amp;"峨山彝族自治县医疗与健康服务集团"</f>
        <v>单位名称：峨山彝族自治县医疗与健康服务集团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44162810.33</v>
      </c>
      <c r="C8" s="15" t="s">
        <v>112</v>
      </c>
      <c r="D8" s="17">
        <v>44162810.33</v>
      </c>
    </row>
    <row r="9" ht="22.5" customHeight="1" spans="1:4">
      <c r="A9" s="15" t="s">
        <v>113</v>
      </c>
      <c r="B9" s="17">
        <v>44162810.33</v>
      </c>
      <c r="C9" s="15" t="str">
        <f>"（"&amp;"一"&amp;"）"&amp;"社会保障和就业支出"</f>
        <v>（一）社会保障和就业支出</v>
      </c>
      <c r="D9" s="17">
        <v>7600426.08</v>
      </c>
    </row>
    <row r="10" ht="22.5" customHeight="1" spans="1:4">
      <c r="A10" s="15" t="s">
        <v>114</v>
      </c>
      <c r="B10" s="17"/>
      <c r="C10" s="15" t="str">
        <f>"（"&amp;"二"&amp;"）"&amp;"卫生健康支出"</f>
        <v>（二）卫生健康支出</v>
      </c>
      <c r="D10" s="17">
        <v>34557460.25</v>
      </c>
    </row>
    <row r="11" ht="22.5" customHeight="1" spans="1:4">
      <c r="A11" s="15" t="s">
        <v>115</v>
      </c>
      <c r="B11" s="17"/>
      <c r="C11" s="15" t="str">
        <f>"（"&amp;"三"&amp;"）"&amp;"住房保障支出"</f>
        <v>（三）住房保障支出</v>
      </c>
      <c r="D11" s="17">
        <v>2004924</v>
      </c>
    </row>
    <row r="12" ht="22.5" customHeight="1" spans="1:4">
      <c r="A12" s="15" t="s">
        <v>116</v>
      </c>
      <c r="B12" s="17"/>
      <c r="C12" s="15"/>
      <c r="D12" s="17"/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8"/>
      <c r="B16" s="17"/>
      <c r="C16" s="15" t="s">
        <v>117</v>
      </c>
      <c r="D16" s="17"/>
    </row>
    <row r="17" ht="22.5" customHeight="1" spans="1:4">
      <c r="A17" s="69" t="s">
        <v>118</v>
      </c>
      <c r="B17" s="70">
        <v>44162810.33</v>
      </c>
      <c r="C17" s="71" t="s">
        <v>119</v>
      </c>
      <c r="D17" s="70">
        <v>44162810.33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4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5" t="str">
        <f>"单位名称："&amp;"峨山彝族自治县医疗与健康服务集团"</f>
        <v>单位名称：峨山彝族自治县医疗与健康服务集团</v>
      </c>
      <c r="B4" s="45"/>
      <c r="C4" s="45"/>
      <c r="D4" s="46"/>
      <c r="E4" s="46"/>
      <c r="F4" s="46"/>
      <c r="G4" s="47" t="s">
        <v>29</v>
      </c>
    </row>
    <row r="5" ht="18.75" customHeight="1" spans="1:7">
      <c r="A5" s="13" t="s">
        <v>122</v>
      </c>
      <c r="B5" s="13" t="s">
        <v>60</v>
      </c>
      <c r="C5" s="48" t="s">
        <v>32</v>
      </c>
      <c r="D5" s="48" t="s">
        <v>63</v>
      </c>
      <c r="E5" s="48"/>
      <c r="F5" s="48"/>
      <c r="G5" s="13" t="s">
        <v>64</v>
      </c>
    </row>
    <row r="6" ht="18.75" customHeight="1" spans="1:7">
      <c r="A6" s="13" t="s">
        <v>59</v>
      </c>
      <c r="B6" s="13" t="s">
        <v>60</v>
      </c>
      <c r="C6" s="48"/>
      <c r="D6" s="48" t="s">
        <v>34</v>
      </c>
      <c r="E6" s="48" t="s">
        <v>123</v>
      </c>
      <c r="F6" s="48" t="s">
        <v>124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7600426.08</v>
      </c>
      <c r="D8" s="17">
        <v>7111161.28</v>
      </c>
      <c r="E8" s="17">
        <v>6982761.28</v>
      </c>
      <c r="F8" s="17">
        <v>128400</v>
      </c>
      <c r="G8" s="17">
        <v>489264.8</v>
      </c>
    </row>
    <row r="9" ht="20.25" customHeight="1" spans="1:7">
      <c r="A9" s="65" t="s">
        <v>73</v>
      </c>
      <c r="B9" s="65" t="s">
        <v>74</v>
      </c>
      <c r="C9" s="17">
        <v>7111161.28</v>
      </c>
      <c r="D9" s="17">
        <v>7111161.28</v>
      </c>
      <c r="E9" s="17">
        <v>6982761.28</v>
      </c>
      <c r="F9" s="17">
        <v>128400</v>
      </c>
      <c r="G9" s="17"/>
    </row>
    <row r="10" ht="20.25" customHeight="1" spans="1:7">
      <c r="A10" s="66" t="s">
        <v>75</v>
      </c>
      <c r="B10" s="66" t="s">
        <v>76</v>
      </c>
      <c r="C10" s="17">
        <v>4879200</v>
      </c>
      <c r="D10" s="17">
        <v>4879200</v>
      </c>
      <c r="E10" s="17">
        <v>4750800</v>
      </c>
      <c r="F10" s="17">
        <v>128400</v>
      </c>
      <c r="G10" s="17"/>
    </row>
    <row r="11" ht="20.25" customHeight="1" spans="1:7">
      <c r="A11" s="66" t="s">
        <v>77</v>
      </c>
      <c r="B11" s="66" t="s">
        <v>78</v>
      </c>
      <c r="C11" s="17">
        <v>2231961.28</v>
      </c>
      <c r="D11" s="17">
        <v>2231961.28</v>
      </c>
      <c r="E11" s="17">
        <v>2231961.28</v>
      </c>
      <c r="F11" s="17"/>
      <c r="G11" s="17"/>
    </row>
    <row r="12" ht="20.25" customHeight="1" spans="1:7">
      <c r="A12" s="65" t="s">
        <v>79</v>
      </c>
      <c r="B12" s="65" t="s">
        <v>80</v>
      </c>
      <c r="C12" s="17">
        <v>489264.8</v>
      </c>
      <c r="D12" s="17"/>
      <c r="E12" s="17"/>
      <c r="F12" s="17"/>
      <c r="G12" s="17">
        <v>489264.8</v>
      </c>
    </row>
    <row r="13" ht="20.25" customHeight="1" spans="1:7">
      <c r="A13" s="66" t="s">
        <v>81</v>
      </c>
      <c r="B13" s="66" t="s">
        <v>82</v>
      </c>
      <c r="C13" s="17">
        <v>489264.8</v>
      </c>
      <c r="D13" s="17"/>
      <c r="E13" s="17"/>
      <c r="F13" s="17"/>
      <c r="G13" s="17">
        <v>489264.8</v>
      </c>
    </row>
    <row r="14" ht="20.25" customHeight="1" spans="1:7">
      <c r="A14" s="16" t="s">
        <v>83</v>
      </c>
      <c r="B14" s="16" t="s">
        <v>84</v>
      </c>
      <c r="C14" s="17">
        <v>34557460.25</v>
      </c>
      <c r="D14" s="17">
        <v>34557460.25</v>
      </c>
      <c r="E14" s="17">
        <v>33887460.25</v>
      </c>
      <c r="F14" s="17">
        <v>670000</v>
      </c>
      <c r="G14" s="17"/>
    </row>
    <row r="15" ht="20.25" customHeight="1" spans="1:7">
      <c r="A15" s="65" t="s">
        <v>85</v>
      </c>
      <c r="B15" s="65" t="s">
        <v>86</v>
      </c>
      <c r="C15" s="17">
        <v>15399316</v>
      </c>
      <c r="D15" s="17">
        <v>15399316</v>
      </c>
      <c r="E15" s="17">
        <v>14729316</v>
      </c>
      <c r="F15" s="17">
        <v>670000</v>
      </c>
      <c r="G15" s="17"/>
    </row>
    <row r="16" ht="20.25" customHeight="1" spans="1:7">
      <c r="A16" s="66" t="s">
        <v>87</v>
      </c>
      <c r="B16" s="66" t="s">
        <v>88</v>
      </c>
      <c r="C16" s="17">
        <v>11993008</v>
      </c>
      <c r="D16" s="17">
        <v>11993008</v>
      </c>
      <c r="E16" s="17">
        <v>11443008</v>
      </c>
      <c r="F16" s="17">
        <v>550000</v>
      </c>
      <c r="G16" s="17"/>
    </row>
    <row r="17" ht="20.25" customHeight="1" spans="1:7">
      <c r="A17" s="66" t="s">
        <v>89</v>
      </c>
      <c r="B17" s="66" t="s">
        <v>90</v>
      </c>
      <c r="C17" s="17">
        <v>3406308</v>
      </c>
      <c r="D17" s="17">
        <v>3406308</v>
      </c>
      <c r="E17" s="17">
        <v>3286308</v>
      </c>
      <c r="F17" s="17">
        <v>120000</v>
      </c>
      <c r="G17" s="17"/>
    </row>
    <row r="18" ht="20.25" customHeight="1" spans="1:7">
      <c r="A18" s="65" t="s">
        <v>91</v>
      </c>
      <c r="B18" s="65" t="s">
        <v>92</v>
      </c>
      <c r="C18" s="17">
        <v>17814964.31</v>
      </c>
      <c r="D18" s="17">
        <v>17814964.31</v>
      </c>
      <c r="E18" s="17">
        <v>17814964.31</v>
      </c>
      <c r="F18" s="17"/>
      <c r="G18" s="17"/>
    </row>
    <row r="19" ht="20.25" customHeight="1" spans="1:7">
      <c r="A19" s="66" t="s">
        <v>93</v>
      </c>
      <c r="B19" s="66" t="s">
        <v>94</v>
      </c>
      <c r="C19" s="17">
        <v>17814964.31</v>
      </c>
      <c r="D19" s="17">
        <v>17814964.31</v>
      </c>
      <c r="E19" s="17">
        <v>17814964.31</v>
      </c>
      <c r="F19" s="17"/>
      <c r="G19" s="17"/>
    </row>
    <row r="20" ht="20.25" customHeight="1" spans="1:7">
      <c r="A20" s="65" t="s">
        <v>95</v>
      </c>
      <c r="B20" s="65" t="s">
        <v>96</v>
      </c>
      <c r="C20" s="17">
        <v>1343179.94</v>
      </c>
      <c r="D20" s="17">
        <v>1343179.94</v>
      </c>
      <c r="E20" s="17">
        <v>1343179.94</v>
      </c>
      <c r="F20" s="17"/>
      <c r="G20" s="17"/>
    </row>
    <row r="21" ht="20.25" customHeight="1" spans="1:7">
      <c r="A21" s="66" t="s">
        <v>97</v>
      </c>
      <c r="B21" s="66" t="s">
        <v>98</v>
      </c>
      <c r="C21" s="17">
        <v>1157829.91</v>
      </c>
      <c r="D21" s="17">
        <v>1157829.91</v>
      </c>
      <c r="E21" s="17">
        <v>1157829.91</v>
      </c>
      <c r="F21" s="17"/>
      <c r="G21" s="17"/>
    </row>
    <row r="22" ht="20.25" customHeight="1" spans="1:7">
      <c r="A22" s="66" t="s">
        <v>99</v>
      </c>
      <c r="B22" s="66" t="s">
        <v>100</v>
      </c>
      <c r="C22" s="17">
        <v>185350.03</v>
      </c>
      <c r="D22" s="17">
        <v>185350.03</v>
      </c>
      <c r="E22" s="17">
        <v>185350.03</v>
      </c>
      <c r="F22" s="17"/>
      <c r="G22" s="17"/>
    </row>
    <row r="23" ht="20.25" customHeight="1" spans="1:7">
      <c r="A23" s="16" t="s">
        <v>101</v>
      </c>
      <c r="B23" s="16" t="s">
        <v>102</v>
      </c>
      <c r="C23" s="17">
        <v>2004924</v>
      </c>
      <c r="D23" s="17">
        <v>2004924</v>
      </c>
      <c r="E23" s="17">
        <v>2004924</v>
      </c>
      <c r="F23" s="17"/>
      <c r="G23" s="17"/>
    </row>
    <row r="24" ht="20.25" customHeight="1" spans="1:7">
      <c r="A24" s="65" t="s">
        <v>103</v>
      </c>
      <c r="B24" s="65" t="s">
        <v>104</v>
      </c>
      <c r="C24" s="17">
        <v>2004924</v>
      </c>
      <c r="D24" s="17">
        <v>2004924</v>
      </c>
      <c r="E24" s="17">
        <v>2004924</v>
      </c>
      <c r="F24" s="17"/>
      <c r="G24" s="17"/>
    </row>
    <row r="25" ht="20.25" customHeight="1" spans="1:7">
      <c r="A25" s="66" t="s">
        <v>105</v>
      </c>
      <c r="B25" s="66" t="s">
        <v>106</v>
      </c>
      <c r="C25" s="17">
        <v>2004924</v>
      </c>
      <c r="D25" s="17">
        <v>2004924</v>
      </c>
      <c r="E25" s="17">
        <v>2004924</v>
      </c>
      <c r="F25" s="17"/>
      <c r="G25" s="17"/>
    </row>
    <row r="26" ht="20.25" customHeight="1" spans="1:7">
      <c r="A26" s="49" t="s">
        <v>107</v>
      </c>
      <c r="B26" s="49"/>
      <c r="C26" s="50">
        <v>44162810.33</v>
      </c>
      <c r="D26" s="50">
        <v>43673545.53</v>
      </c>
      <c r="E26" s="50">
        <v>42875145.53</v>
      </c>
      <c r="F26" s="50">
        <v>798400</v>
      </c>
      <c r="G26" s="50">
        <v>489264.8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125</v>
      </c>
    </row>
    <row r="3" ht="41.25" customHeight="1" spans="1:6">
      <c r="A3" s="61" t="s">
        <v>126</v>
      </c>
      <c r="B3" s="61"/>
      <c r="C3" s="61"/>
      <c r="D3" s="61"/>
      <c r="E3" s="61"/>
      <c r="F3" s="61"/>
    </row>
    <row r="4" ht="18.75" customHeight="1" spans="1:6">
      <c r="A4" s="5" t="str">
        <f>"单位名称："&amp;"峨山彝族自治县医疗与健康服务集团"</f>
        <v>单位名称：峨山彝族自治县医疗与健康服务集团</v>
      </c>
      <c r="B4" s="5"/>
      <c r="C4" s="5"/>
      <c r="D4" s="62"/>
      <c r="E4" s="2"/>
      <c r="F4" s="60" t="s">
        <v>29</v>
      </c>
    </row>
    <row r="5" ht="18.75" customHeight="1" spans="1:6">
      <c r="A5" s="13" t="s">
        <v>127</v>
      </c>
      <c r="B5" s="48" t="s">
        <v>128</v>
      </c>
      <c r="C5" s="48" t="s">
        <v>129</v>
      </c>
      <c r="D5" s="48"/>
      <c r="E5" s="48"/>
      <c r="F5" s="48" t="s">
        <v>130</v>
      </c>
    </row>
    <row r="6" ht="18.75" customHeight="1" spans="1:6">
      <c r="A6" s="13"/>
      <c r="B6" s="48"/>
      <c r="C6" s="48" t="s">
        <v>34</v>
      </c>
      <c r="D6" s="48" t="s">
        <v>131</v>
      </c>
      <c r="E6" s="48" t="s">
        <v>132</v>
      </c>
      <c r="F6" s="48"/>
    </row>
    <row r="7" ht="18.75" customHeight="1" spans="1:6">
      <c r="A7" s="63">
        <v>1</v>
      </c>
      <c r="B7" s="64">
        <v>2</v>
      </c>
      <c r="C7" s="63">
        <v>3</v>
      </c>
      <c r="D7" s="63">
        <v>4</v>
      </c>
      <c r="E7" s="63">
        <v>5</v>
      </c>
      <c r="F7" s="63">
        <v>6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s="25" t="s">
        <v>133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134</v>
      </c>
    </row>
    <row r="3" ht="45" customHeight="1" spans="1:23">
      <c r="A3" s="4" t="s">
        <v>135</v>
      </c>
      <c r="B3" s="4"/>
      <c r="C3" s="4"/>
      <c r="D3" s="4"/>
      <c r="E3" s="4"/>
      <c r="F3" s="4"/>
      <c r="G3" s="4"/>
      <c r="H3" s="4"/>
      <c r="I3" s="4"/>
      <c r="J3" s="4"/>
      <c r="K3" s="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ht="18.75" customHeight="1" spans="1:23">
      <c r="A4" s="5" t="str">
        <f>"单位名称："&amp;"峨山彝族自治县医疗与健康服务集团"</f>
        <v>单位名称：峨山彝族自治县医疗与健康服务集团</v>
      </c>
      <c r="B4" s="5"/>
      <c r="C4" s="5"/>
      <c r="D4" s="5"/>
      <c r="E4" s="5"/>
      <c r="F4" s="5"/>
      <c r="G4" s="5"/>
      <c r="H4" s="55"/>
      <c r="I4" s="55"/>
      <c r="J4" s="55"/>
      <c r="K4" s="5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6" t="s">
        <v>136</v>
      </c>
      <c r="B5" s="56" t="s">
        <v>137</v>
      </c>
      <c r="C5" s="56" t="s">
        <v>138</v>
      </c>
      <c r="D5" s="56" t="s">
        <v>139</v>
      </c>
      <c r="E5" s="56" t="s">
        <v>140</v>
      </c>
      <c r="F5" s="56" t="s">
        <v>141</v>
      </c>
      <c r="G5" s="56" t="s">
        <v>142</v>
      </c>
      <c r="H5" s="57" t="s">
        <v>32</v>
      </c>
      <c r="I5" s="57" t="s">
        <v>143</v>
      </c>
      <c r="J5" s="56"/>
      <c r="K5" s="56"/>
      <c r="L5" s="56"/>
      <c r="M5" s="56"/>
      <c r="N5" s="56" t="s">
        <v>144</v>
      </c>
      <c r="O5" s="56"/>
      <c r="P5" s="56"/>
      <c r="Q5" s="56" t="s">
        <v>38</v>
      </c>
      <c r="R5" s="56" t="s">
        <v>62</v>
      </c>
      <c r="S5" s="56"/>
      <c r="T5" s="56"/>
      <c r="U5" s="56"/>
      <c r="V5" s="56"/>
      <c r="W5" s="56"/>
    </row>
    <row r="6" ht="18.75" customHeight="1" spans="1:23">
      <c r="A6" s="56"/>
      <c r="B6" s="56"/>
      <c r="C6" s="56"/>
      <c r="D6" s="56"/>
      <c r="E6" s="56"/>
      <c r="F6" s="56"/>
      <c r="G6" s="56"/>
      <c r="H6" s="57" t="s">
        <v>145</v>
      </c>
      <c r="I6" s="57" t="s">
        <v>146</v>
      </c>
      <c r="J6" s="56" t="s">
        <v>36</v>
      </c>
      <c r="K6" s="56" t="s">
        <v>37</v>
      </c>
      <c r="L6" s="56"/>
      <c r="M6" s="56"/>
      <c r="N6" s="56" t="s">
        <v>144</v>
      </c>
      <c r="O6" s="56" t="s">
        <v>36</v>
      </c>
      <c r="P6" s="56" t="s">
        <v>37</v>
      </c>
      <c r="Q6" s="56" t="s">
        <v>38</v>
      </c>
      <c r="R6" s="56" t="s">
        <v>62</v>
      </c>
      <c r="S6" s="56" t="s">
        <v>41</v>
      </c>
      <c r="T6" s="56" t="s">
        <v>42</v>
      </c>
      <c r="U6" s="56" t="s">
        <v>43</v>
      </c>
      <c r="V6" s="56" t="s">
        <v>44</v>
      </c>
      <c r="W6" s="56" t="s">
        <v>45</v>
      </c>
    </row>
    <row r="7" ht="18.75" customHeight="1" spans="1:23">
      <c r="A7" s="56"/>
      <c r="B7" s="56"/>
      <c r="C7" s="56"/>
      <c r="D7" s="56"/>
      <c r="E7" s="56"/>
      <c r="F7" s="56"/>
      <c r="G7" s="56"/>
      <c r="H7" s="57"/>
      <c r="I7" s="57" t="s">
        <v>147</v>
      </c>
      <c r="J7" s="56" t="s">
        <v>148</v>
      </c>
      <c r="K7" s="56" t="s">
        <v>149</v>
      </c>
      <c r="L7" s="56" t="s">
        <v>150</v>
      </c>
      <c r="M7" s="56" t="s">
        <v>151</v>
      </c>
      <c r="N7" s="56" t="s">
        <v>35</v>
      </c>
      <c r="O7" s="56" t="s">
        <v>36</v>
      </c>
      <c r="P7" s="56" t="s">
        <v>37</v>
      </c>
      <c r="Q7" s="56"/>
      <c r="R7" s="56" t="s">
        <v>34</v>
      </c>
      <c r="S7" s="56" t="s">
        <v>41</v>
      </c>
      <c r="T7" s="56" t="s">
        <v>42</v>
      </c>
      <c r="U7" s="56" t="s">
        <v>43</v>
      </c>
      <c r="V7" s="56" t="s">
        <v>44</v>
      </c>
      <c r="W7" s="56" t="s">
        <v>45</v>
      </c>
    </row>
    <row r="8" ht="22.65" customHeight="1" spans="1:23">
      <c r="A8" s="56"/>
      <c r="B8" s="56"/>
      <c r="C8" s="56"/>
      <c r="D8" s="56"/>
      <c r="E8" s="56"/>
      <c r="F8" s="56"/>
      <c r="G8" s="56"/>
      <c r="H8" s="57"/>
      <c r="I8" s="57" t="s">
        <v>34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18.75" customHeight="1" spans="1:23">
      <c r="A9" s="57" t="s">
        <v>46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7">
        <v>21</v>
      </c>
      <c r="V9" s="57">
        <v>22</v>
      </c>
      <c r="W9" s="57">
        <v>23</v>
      </c>
    </row>
    <row r="10" ht="18.75" customHeight="1" spans="1:23">
      <c r="A10" s="9" t="s">
        <v>56</v>
      </c>
      <c r="B10" s="9" t="s">
        <v>152</v>
      </c>
      <c r="C10" s="10" t="s">
        <v>153</v>
      </c>
      <c r="D10" s="9" t="s">
        <v>93</v>
      </c>
      <c r="E10" s="9" t="s">
        <v>94</v>
      </c>
      <c r="F10" s="9" t="s">
        <v>154</v>
      </c>
      <c r="G10" s="9" t="s">
        <v>155</v>
      </c>
      <c r="H10" s="17">
        <v>2032800</v>
      </c>
      <c r="I10" s="17">
        <v>2032800</v>
      </c>
      <c r="J10" s="17"/>
      <c r="K10" s="17"/>
      <c r="L10" s="17">
        <v>2032800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152</v>
      </c>
      <c r="C11" s="10" t="s">
        <v>153</v>
      </c>
      <c r="D11" s="9" t="s">
        <v>93</v>
      </c>
      <c r="E11" s="9" t="s">
        <v>94</v>
      </c>
      <c r="F11" s="9" t="s">
        <v>154</v>
      </c>
      <c r="G11" s="9" t="s">
        <v>155</v>
      </c>
      <c r="H11" s="17">
        <v>554400</v>
      </c>
      <c r="I11" s="17">
        <v>554400</v>
      </c>
      <c r="J11" s="17"/>
      <c r="K11" s="17"/>
      <c r="L11" s="17">
        <v>554400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156</v>
      </c>
      <c r="C12" s="10" t="s">
        <v>157</v>
      </c>
      <c r="D12" s="9" t="s">
        <v>87</v>
      </c>
      <c r="E12" s="9" t="s">
        <v>88</v>
      </c>
      <c r="F12" s="9" t="s">
        <v>158</v>
      </c>
      <c r="G12" s="9" t="s">
        <v>159</v>
      </c>
      <c r="H12" s="17">
        <v>8182044</v>
      </c>
      <c r="I12" s="17">
        <v>8182044</v>
      </c>
      <c r="J12" s="17"/>
      <c r="K12" s="17"/>
      <c r="L12" s="17">
        <v>8182044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156</v>
      </c>
      <c r="C13" s="10" t="s">
        <v>157</v>
      </c>
      <c r="D13" s="9" t="s">
        <v>87</v>
      </c>
      <c r="E13" s="9" t="s">
        <v>88</v>
      </c>
      <c r="F13" s="9" t="s">
        <v>160</v>
      </c>
      <c r="G13" s="9" t="s">
        <v>161</v>
      </c>
      <c r="H13" s="17">
        <v>919404</v>
      </c>
      <c r="I13" s="17">
        <v>919404</v>
      </c>
      <c r="J13" s="17"/>
      <c r="K13" s="17"/>
      <c r="L13" s="17">
        <v>919404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156</v>
      </c>
      <c r="C14" s="10" t="s">
        <v>157</v>
      </c>
      <c r="D14" s="9" t="s">
        <v>87</v>
      </c>
      <c r="E14" s="9" t="s">
        <v>88</v>
      </c>
      <c r="F14" s="9" t="s">
        <v>154</v>
      </c>
      <c r="G14" s="9" t="s">
        <v>155</v>
      </c>
      <c r="H14" s="17">
        <v>2341560</v>
      </c>
      <c r="I14" s="17">
        <v>2341560</v>
      </c>
      <c r="J14" s="17"/>
      <c r="K14" s="17"/>
      <c r="L14" s="17">
        <v>2341560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156</v>
      </c>
      <c r="C15" s="10" t="s">
        <v>157</v>
      </c>
      <c r="D15" s="9" t="s">
        <v>89</v>
      </c>
      <c r="E15" s="9" t="s">
        <v>90</v>
      </c>
      <c r="F15" s="9" t="s">
        <v>158</v>
      </c>
      <c r="G15" s="9" t="s">
        <v>159</v>
      </c>
      <c r="H15" s="17">
        <v>2184432</v>
      </c>
      <c r="I15" s="17">
        <v>2184432</v>
      </c>
      <c r="J15" s="17"/>
      <c r="K15" s="17"/>
      <c r="L15" s="17">
        <v>2184432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156</v>
      </c>
      <c r="C16" s="10" t="s">
        <v>157</v>
      </c>
      <c r="D16" s="9" t="s">
        <v>89</v>
      </c>
      <c r="E16" s="9" t="s">
        <v>90</v>
      </c>
      <c r="F16" s="9" t="s">
        <v>160</v>
      </c>
      <c r="G16" s="9" t="s">
        <v>161</v>
      </c>
      <c r="H16" s="17">
        <v>262956</v>
      </c>
      <c r="I16" s="17">
        <v>262956</v>
      </c>
      <c r="J16" s="17"/>
      <c r="K16" s="17"/>
      <c r="L16" s="17">
        <v>262956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156</v>
      </c>
      <c r="C17" s="10" t="s">
        <v>157</v>
      </c>
      <c r="D17" s="9" t="s">
        <v>89</v>
      </c>
      <c r="E17" s="9" t="s">
        <v>90</v>
      </c>
      <c r="F17" s="9" t="s">
        <v>154</v>
      </c>
      <c r="G17" s="9" t="s">
        <v>155</v>
      </c>
      <c r="H17" s="17">
        <v>838920</v>
      </c>
      <c r="I17" s="17">
        <v>838920</v>
      </c>
      <c r="J17" s="17"/>
      <c r="K17" s="17"/>
      <c r="L17" s="17">
        <v>838920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156</v>
      </c>
      <c r="C18" s="10" t="s">
        <v>157</v>
      </c>
      <c r="D18" s="9" t="s">
        <v>93</v>
      </c>
      <c r="E18" s="9" t="s">
        <v>94</v>
      </c>
      <c r="F18" s="9" t="s">
        <v>158</v>
      </c>
      <c r="G18" s="9" t="s">
        <v>159</v>
      </c>
      <c r="H18" s="17">
        <v>5990520</v>
      </c>
      <c r="I18" s="17">
        <v>5990520</v>
      </c>
      <c r="J18" s="17"/>
      <c r="K18" s="17"/>
      <c r="L18" s="17">
        <v>5990520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156</v>
      </c>
      <c r="C19" s="10" t="s">
        <v>157</v>
      </c>
      <c r="D19" s="9" t="s">
        <v>93</v>
      </c>
      <c r="E19" s="9" t="s">
        <v>94</v>
      </c>
      <c r="F19" s="9" t="s">
        <v>160</v>
      </c>
      <c r="G19" s="9" t="s">
        <v>161</v>
      </c>
      <c r="H19" s="17">
        <v>924000</v>
      </c>
      <c r="I19" s="17">
        <v>924000</v>
      </c>
      <c r="J19" s="17"/>
      <c r="K19" s="17"/>
      <c r="L19" s="17">
        <v>924000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156</v>
      </c>
      <c r="C20" s="10" t="s">
        <v>157</v>
      </c>
      <c r="D20" s="9" t="s">
        <v>93</v>
      </c>
      <c r="E20" s="9" t="s">
        <v>94</v>
      </c>
      <c r="F20" s="9" t="s">
        <v>160</v>
      </c>
      <c r="G20" s="9" t="s">
        <v>161</v>
      </c>
      <c r="H20" s="17">
        <v>972456</v>
      </c>
      <c r="I20" s="17">
        <v>972456</v>
      </c>
      <c r="J20" s="17"/>
      <c r="K20" s="17"/>
      <c r="L20" s="17">
        <v>972456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156</v>
      </c>
      <c r="C21" s="10" t="s">
        <v>157</v>
      </c>
      <c r="D21" s="9" t="s">
        <v>93</v>
      </c>
      <c r="E21" s="9" t="s">
        <v>94</v>
      </c>
      <c r="F21" s="9" t="s">
        <v>154</v>
      </c>
      <c r="G21" s="9" t="s">
        <v>155</v>
      </c>
      <c r="H21" s="17">
        <v>2438340</v>
      </c>
      <c r="I21" s="17">
        <v>2438340</v>
      </c>
      <c r="J21" s="17"/>
      <c r="K21" s="17"/>
      <c r="L21" s="17">
        <v>2438340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156</v>
      </c>
      <c r="C22" s="10" t="s">
        <v>157</v>
      </c>
      <c r="D22" s="9" t="s">
        <v>93</v>
      </c>
      <c r="E22" s="9" t="s">
        <v>94</v>
      </c>
      <c r="F22" s="9" t="s">
        <v>154</v>
      </c>
      <c r="G22" s="9" t="s">
        <v>155</v>
      </c>
      <c r="H22" s="17">
        <v>4804800</v>
      </c>
      <c r="I22" s="17">
        <v>4804800</v>
      </c>
      <c r="J22" s="17"/>
      <c r="K22" s="17"/>
      <c r="L22" s="17">
        <v>4804800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162</v>
      </c>
      <c r="C23" s="10" t="s">
        <v>163</v>
      </c>
      <c r="D23" s="9" t="s">
        <v>77</v>
      </c>
      <c r="E23" s="9" t="s">
        <v>78</v>
      </c>
      <c r="F23" s="9" t="s">
        <v>164</v>
      </c>
      <c r="G23" s="9" t="s">
        <v>165</v>
      </c>
      <c r="H23" s="17">
        <v>2231961.28</v>
      </c>
      <c r="I23" s="17">
        <v>2231961.28</v>
      </c>
      <c r="J23" s="17"/>
      <c r="K23" s="17"/>
      <c r="L23" s="17">
        <v>2231961.28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162</v>
      </c>
      <c r="C24" s="10" t="s">
        <v>163</v>
      </c>
      <c r="D24" s="9" t="s">
        <v>93</v>
      </c>
      <c r="E24" s="9" t="s">
        <v>94</v>
      </c>
      <c r="F24" s="9" t="s">
        <v>166</v>
      </c>
      <c r="G24" s="9" t="s">
        <v>167</v>
      </c>
      <c r="H24" s="17">
        <v>97648.31</v>
      </c>
      <c r="I24" s="17">
        <v>97648.31</v>
      </c>
      <c r="J24" s="17"/>
      <c r="K24" s="17"/>
      <c r="L24" s="17">
        <v>97648.31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162</v>
      </c>
      <c r="C25" s="10" t="s">
        <v>163</v>
      </c>
      <c r="D25" s="9" t="s">
        <v>97</v>
      </c>
      <c r="E25" s="9" t="s">
        <v>98</v>
      </c>
      <c r="F25" s="9" t="s">
        <v>168</v>
      </c>
      <c r="G25" s="9" t="s">
        <v>169</v>
      </c>
      <c r="H25" s="17">
        <v>1157829.91</v>
      </c>
      <c r="I25" s="17">
        <v>1157829.91</v>
      </c>
      <c r="J25" s="17"/>
      <c r="K25" s="17"/>
      <c r="L25" s="17">
        <v>1157829.91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162</v>
      </c>
      <c r="C26" s="10" t="s">
        <v>163</v>
      </c>
      <c r="D26" s="9" t="s">
        <v>99</v>
      </c>
      <c r="E26" s="9" t="s">
        <v>100</v>
      </c>
      <c r="F26" s="9" t="s">
        <v>166</v>
      </c>
      <c r="G26" s="9" t="s">
        <v>167</v>
      </c>
      <c r="H26" s="17">
        <v>55799.03</v>
      </c>
      <c r="I26" s="17">
        <v>55799.03</v>
      </c>
      <c r="J26" s="17"/>
      <c r="K26" s="17"/>
      <c r="L26" s="17">
        <v>55799.03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162</v>
      </c>
      <c r="C27" s="10" t="s">
        <v>163</v>
      </c>
      <c r="D27" s="9" t="s">
        <v>99</v>
      </c>
      <c r="E27" s="9" t="s">
        <v>100</v>
      </c>
      <c r="F27" s="9" t="s">
        <v>166</v>
      </c>
      <c r="G27" s="9" t="s">
        <v>167</v>
      </c>
      <c r="H27" s="17">
        <v>129551</v>
      </c>
      <c r="I27" s="17">
        <v>129551</v>
      </c>
      <c r="J27" s="17"/>
      <c r="K27" s="17"/>
      <c r="L27" s="17">
        <v>129551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170</v>
      </c>
      <c r="C28" s="10" t="s">
        <v>106</v>
      </c>
      <c r="D28" s="9" t="s">
        <v>105</v>
      </c>
      <c r="E28" s="9" t="s">
        <v>106</v>
      </c>
      <c r="F28" s="9" t="s">
        <v>171</v>
      </c>
      <c r="G28" s="9" t="s">
        <v>106</v>
      </c>
      <c r="H28" s="17">
        <v>2004924</v>
      </c>
      <c r="I28" s="17">
        <v>2004924</v>
      </c>
      <c r="J28" s="17"/>
      <c r="K28" s="17"/>
      <c r="L28" s="17">
        <v>2004924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172</v>
      </c>
      <c r="C29" s="10" t="s">
        <v>173</v>
      </c>
      <c r="D29" s="9" t="s">
        <v>75</v>
      </c>
      <c r="E29" s="9" t="s">
        <v>76</v>
      </c>
      <c r="F29" s="9" t="s">
        <v>174</v>
      </c>
      <c r="G29" s="9" t="s">
        <v>175</v>
      </c>
      <c r="H29" s="17">
        <v>3081600</v>
      </c>
      <c r="I29" s="17">
        <v>3081600</v>
      </c>
      <c r="J29" s="17"/>
      <c r="K29" s="17"/>
      <c r="L29" s="17">
        <v>3081600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176</v>
      </c>
      <c r="C30" s="10" t="s">
        <v>177</v>
      </c>
      <c r="D30" s="9" t="s">
        <v>75</v>
      </c>
      <c r="E30" s="9" t="s">
        <v>76</v>
      </c>
      <c r="F30" s="9" t="s">
        <v>178</v>
      </c>
      <c r="G30" s="9" t="s">
        <v>179</v>
      </c>
      <c r="H30" s="17">
        <v>1669200</v>
      </c>
      <c r="I30" s="17">
        <v>1669200</v>
      </c>
      <c r="J30" s="17"/>
      <c r="K30" s="17"/>
      <c r="L30" s="17">
        <v>1669200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56</v>
      </c>
      <c r="B31" s="9" t="s">
        <v>180</v>
      </c>
      <c r="C31" s="10" t="s">
        <v>181</v>
      </c>
      <c r="D31" s="9" t="s">
        <v>75</v>
      </c>
      <c r="E31" s="9" t="s">
        <v>76</v>
      </c>
      <c r="F31" s="9" t="s">
        <v>182</v>
      </c>
      <c r="G31" s="9" t="s">
        <v>183</v>
      </c>
      <c r="H31" s="17">
        <v>128400</v>
      </c>
      <c r="I31" s="17">
        <v>128400</v>
      </c>
      <c r="J31" s="17"/>
      <c r="K31" s="17"/>
      <c r="L31" s="17">
        <v>128400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56</v>
      </c>
      <c r="B32" s="9" t="s">
        <v>184</v>
      </c>
      <c r="C32" s="10" t="s">
        <v>185</v>
      </c>
      <c r="D32" s="9" t="s">
        <v>87</v>
      </c>
      <c r="E32" s="9" t="s">
        <v>88</v>
      </c>
      <c r="F32" s="9" t="s">
        <v>186</v>
      </c>
      <c r="G32" s="9" t="s">
        <v>187</v>
      </c>
      <c r="H32" s="17">
        <v>550000</v>
      </c>
      <c r="I32" s="17">
        <v>550000</v>
      </c>
      <c r="J32" s="17"/>
      <c r="K32" s="17"/>
      <c r="L32" s="17">
        <v>550000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56</v>
      </c>
      <c r="B33" s="9" t="s">
        <v>184</v>
      </c>
      <c r="C33" s="10" t="s">
        <v>185</v>
      </c>
      <c r="D33" s="9" t="s">
        <v>89</v>
      </c>
      <c r="E33" s="9" t="s">
        <v>90</v>
      </c>
      <c r="F33" s="9" t="s">
        <v>186</v>
      </c>
      <c r="G33" s="9" t="s">
        <v>187</v>
      </c>
      <c r="H33" s="17">
        <v>120000</v>
      </c>
      <c r="I33" s="17">
        <v>120000</v>
      </c>
      <c r="J33" s="17"/>
      <c r="K33" s="17"/>
      <c r="L33" s="17">
        <v>120000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9" t="s">
        <v>56</v>
      </c>
      <c r="B34" s="9" t="s">
        <v>188</v>
      </c>
      <c r="C34" s="10" t="s">
        <v>189</v>
      </c>
      <c r="D34" s="9" t="s">
        <v>87</v>
      </c>
      <c r="E34" s="9" t="s">
        <v>88</v>
      </c>
      <c r="F34" s="9" t="s">
        <v>190</v>
      </c>
      <c r="G34" s="9" t="s">
        <v>191</v>
      </c>
      <c r="H34" s="17">
        <v>133000</v>
      </c>
      <c r="I34" s="17"/>
      <c r="J34" s="17"/>
      <c r="K34" s="17"/>
      <c r="L34" s="17"/>
      <c r="M34" s="17"/>
      <c r="N34" s="17"/>
      <c r="O34" s="17"/>
      <c r="P34" s="23"/>
      <c r="Q34" s="17"/>
      <c r="R34" s="17">
        <v>133000</v>
      </c>
      <c r="S34" s="17">
        <v>133000</v>
      </c>
      <c r="T34" s="17"/>
      <c r="U34" s="17"/>
      <c r="V34" s="17"/>
      <c r="W34" s="17"/>
    </row>
    <row r="35" ht="18.75" customHeight="1" spans="1:23">
      <c r="A35" s="9" t="s">
        <v>56</v>
      </c>
      <c r="B35" s="9" t="s">
        <v>188</v>
      </c>
      <c r="C35" s="10" t="s">
        <v>189</v>
      </c>
      <c r="D35" s="9" t="s">
        <v>87</v>
      </c>
      <c r="E35" s="9" t="s">
        <v>88</v>
      </c>
      <c r="F35" s="9" t="s">
        <v>190</v>
      </c>
      <c r="G35" s="9" t="s">
        <v>191</v>
      </c>
      <c r="H35" s="17">
        <v>108800</v>
      </c>
      <c r="I35" s="17"/>
      <c r="J35" s="17"/>
      <c r="K35" s="17"/>
      <c r="L35" s="17"/>
      <c r="M35" s="17"/>
      <c r="N35" s="17"/>
      <c r="O35" s="17"/>
      <c r="P35" s="23"/>
      <c r="Q35" s="17"/>
      <c r="R35" s="17">
        <v>108800</v>
      </c>
      <c r="S35" s="17">
        <v>108800</v>
      </c>
      <c r="T35" s="17"/>
      <c r="U35" s="17"/>
      <c r="V35" s="17"/>
      <c r="W35" s="17"/>
    </row>
    <row r="36" ht="18.75" customHeight="1" spans="1:23">
      <c r="A36" s="9" t="s">
        <v>56</v>
      </c>
      <c r="B36" s="9" t="s">
        <v>188</v>
      </c>
      <c r="C36" s="10" t="s">
        <v>189</v>
      </c>
      <c r="D36" s="9" t="s">
        <v>87</v>
      </c>
      <c r="E36" s="9" t="s">
        <v>88</v>
      </c>
      <c r="F36" s="9" t="s">
        <v>190</v>
      </c>
      <c r="G36" s="9" t="s">
        <v>191</v>
      </c>
      <c r="H36" s="17">
        <v>1095000</v>
      </c>
      <c r="I36" s="17"/>
      <c r="J36" s="17"/>
      <c r="K36" s="17"/>
      <c r="L36" s="17"/>
      <c r="M36" s="17"/>
      <c r="N36" s="17"/>
      <c r="O36" s="17"/>
      <c r="P36" s="23"/>
      <c r="Q36" s="17"/>
      <c r="R36" s="17">
        <v>1095000</v>
      </c>
      <c r="S36" s="17">
        <v>1095000</v>
      </c>
      <c r="T36" s="17"/>
      <c r="U36" s="17"/>
      <c r="V36" s="17"/>
      <c r="W36" s="17"/>
    </row>
    <row r="37" ht="18.75" customHeight="1" spans="1:23">
      <c r="A37" s="12" t="s">
        <v>32</v>
      </c>
      <c r="B37" s="12"/>
      <c r="C37" s="12"/>
      <c r="D37" s="12"/>
      <c r="E37" s="12"/>
      <c r="F37" s="12"/>
      <c r="G37" s="12"/>
      <c r="H37" s="17">
        <v>45010345.53</v>
      </c>
      <c r="I37" s="17">
        <v>43673545.53</v>
      </c>
      <c r="J37" s="17"/>
      <c r="K37" s="17"/>
      <c r="L37" s="17">
        <v>43673545.53</v>
      </c>
      <c r="M37" s="17"/>
      <c r="N37" s="17"/>
      <c r="O37" s="17"/>
      <c r="P37" s="17"/>
      <c r="Q37" s="17"/>
      <c r="R37" s="17">
        <v>1336800</v>
      </c>
      <c r="S37" s="17">
        <v>1336800</v>
      </c>
      <c r="T37" s="17"/>
      <c r="U37" s="17"/>
      <c r="V37" s="17"/>
      <c r="W37" s="17"/>
    </row>
  </sheetData>
  <mergeCells count="30">
    <mergeCell ref="A3:W3"/>
    <mergeCell ref="A4:G4"/>
    <mergeCell ref="I5:W5"/>
    <mergeCell ref="I6:M6"/>
    <mergeCell ref="N6:P6"/>
    <mergeCell ref="R6:W6"/>
    <mergeCell ref="A37:G37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E1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192</v>
      </c>
    </row>
    <row r="3" ht="45" customHeight="1" spans="1:23">
      <c r="A3" s="4" t="s">
        <v>193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ht="18.75" customHeight="1" spans="1:23">
      <c r="A4" s="5" t="str">
        <f>"单位名称："&amp;"峨山彝族自治县医疗与健康服务集团"</f>
        <v>单位名称：峨山彝族自治县医疗与健康服务集团</v>
      </c>
      <c r="B4" s="5"/>
      <c r="C4" s="5"/>
      <c r="D4" s="5"/>
      <c r="E4" s="5"/>
      <c r="F4" s="5"/>
      <c r="G4" s="5"/>
      <c r="H4" s="5"/>
      <c r="I4" s="55"/>
      <c r="J4" s="55"/>
      <c r="K4" s="55"/>
      <c r="L4" s="55"/>
      <c r="M4" s="55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194</v>
      </c>
      <c r="B5" s="13" t="s">
        <v>137</v>
      </c>
      <c r="C5" s="13" t="s">
        <v>138</v>
      </c>
      <c r="D5" s="13" t="s">
        <v>195</v>
      </c>
      <c r="E5" s="13" t="s">
        <v>139</v>
      </c>
      <c r="F5" s="13" t="s">
        <v>140</v>
      </c>
      <c r="G5" s="13" t="s">
        <v>196</v>
      </c>
      <c r="H5" s="13" t="s">
        <v>142</v>
      </c>
      <c r="I5" s="48" t="s">
        <v>32</v>
      </c>
      <c r="J5" s="48" t="s">
        <v>197</v>
      </c>
      <c r="K5" s="13"/>
      <c r="L5" s="13"/>
      <c r="M5" s="13"/>
      <c r="N5" s="13" t="s">
        <v>144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8" t="s">
        <v>145</v>
      </c>
      <c r="J6" s="48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8"/>
      <c r="J7" s="48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8"/>
      <c r="J8" s="48" t="s">
        <v>34</v>
      </c>
      <c r="K8" s="13" t="s">
        <v>198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199</v>
      </c>
      <c r="D10" s="9"/>
      <c r="E10" s="9"/>
      <c r="F10" s="9"/>
      <c r="G10" s="9"/>
      <c r="H10" s="9"/>
      <c r="I10" s="11">
        <v>642660</v>
      </c>
      <c r="J10" s="11"/>
      <c r="K10" s="11"/>
      <c r="L10" s="11"/>
      <c r="M10" s="11"/>
      <c r="N10" s="11"/>
      <c r="O10" s="11"/>
      <c r="P10" s="11"/>
      <c r="Q10" s="11"/>
      <c r="R10" s="11">
        <v>642660</v>
      </c>
      <c r="S10" s="11">
        <v>642660</v>
      </c>
      <c r="T10" s="11"/>
      <c r="U10" s="11"/>
      <c r="V10" s="11"/>
      <c r="W10" s="11"/>
    </row>
    <row r="11" ht="18.75" customHeight="1" spans="1:23">
      <c r="A11" s="9" t="s">
        <v>200</v>
      </c>
      <c r="B11" s="9" t="s">
        <v>201</v>
      </c>
      <c r="C11" s="10" t="s">
        <v>199</v>
      </c>
      <c r="D11" s="9" t="s">
        <v>56</v>
      </c>
      <c r="E11" s="9" t="s">
        <v>87</v>
      </c>
      <c r="F11" s="9" t="s">
        <v>88</v>
      </c>
      <c r="G11" s="9" t="s">
        <v>202</v>
      </c>
      <c r="H11" s="9" t="s">
        <v>203</v>
      </c>
      <c r="I11" s="11">
        <v>9360</v>
      </c>
      <c r="J11" s="11"/>
      <c r="K11" s="11"/>
      <c r="L11" s="11"/>
      <c r="M11" s="11"/>
      <c r="N11" s="11"/>
      <c r="O11" s="11"/>
      <c r="P11" s="11"/>
      <c r="Q11" s="11"/>
      <c r="R11" s="11">
        <v>9360</v>
      </c>
      <c r="S11" s="11">
        <v>9360</v>
      </c>
      <c r="T11" s="11"/>
      <c r="U11" s="11"/>
      <c r="V11" s="11"/>
      <c r="W11" s="11"/>
    </row>
    <row r="12" ht="18.75" customHeight="1" spans="1:23">
      <c r="A12" s="9" t="s">
        <v>200</v>
      </c>
      <c r="B12" s="9" t="s">
        <v>201</v>
      </c>
      <c r="C12" s="10" t="s">
        <v>199</v>
      </c>
      <c r="D12" s="9" t="s">
        <v>56</v>
      </c>
      <c r="E12" s="9" t="s">
        <v>87</v>
      </c>
      <c r="F12" s="9" t="s">
        <v>88</v>
      </c>
      <c r="G12" s="9" t="s">
        <v>204</v>
      </c>
      <c r="H12" s="9" t="s">
        <v>205</v>
      </c>
      <c r="I12" s="11">
        <v>633300</v>
      </c>
      <c r="J12" s="11"/>
      <c r="K12" s="11"/>
      <c r="L12" s="11"/>
      <c r="M12" s="11"/>
      <c r="N12" s="11"/>
      <c r="O12" s="11"/>
      <c r="P12" s="23"/>
      <c r="Q12" s="11"/>
      <c r="R12" s="11">
        <v>633300</v>
      </c>
      <c r="S12" s="11">
        <v>633300</v>
      </c>
      <c r="T12" s="11"/>
      <c r="U12" s="11"/>
      <c r="V12" s="11"/>
      <c r="W12" s="11"/>
    </row>
    <row r="13" ht="18.75" customHeight="1" spans="1:23">
      <c r="A13" s="23"/>
      <c r="B13" s="23"/>
      <c r="C13" s="10" t="s">
        <v>206</v>
      </c>
      <c r="D13" s="23"/>
      <c r="E13" s="23"/>
      <c r="F13" s="23"/>
      <c r="G13" s="23"/>
      <c r="H13" s="23"/>
      <c r="I13" s="11">
        <v>5421800</v>
      </c>
      <c r="J13" s="11"/>
      <c r="K13" s="11"/>
      <c r="L13" s="11"/>
      <c r="M13" s="11"/>
      <c r="N13" s="11"/>
      <c r="O13" s="11"/>
      <c r="P13" s="23"/>
      <c r="Q13" s="11"/>
      <c r="R13" s="11">
        <v>5421800</v>
      </c>
      <c r="S13" s="11">
        <v>5421800</v>
      </c>
      <c r="T13" s="11"/>
      <c r="U13" s="11"/>
      <c r="V13" s="11"/>
      <c r="W13" s="11"/>
    </row>
    <row r="14" ht="18.75" customHeight="1" spans="1:23">
      <c r="A14" s="9" t="s">
        <v>200</v>
      </c>
      <c r="B14" s="9" t="s">
        <v>207</v>
      </c>
      <c r="C14" s="10" t="s">
        <v>206</v>
      </c>
      <c r="D14" s="9" t="s">
        <v>56</v>
      </c>
      <c r="E14" s="9" t="s">
        <v>87</v>
      </c>
      <c r="F14" s="9" t="s">
        <v>88</v>
      </c>
      <c r="G14" s="9" t="s">
        <v>208</v>
      </c>
      <c r="H14" s="9" t="s">
        <v>209</v>
      </c>
      <c r="I14" s="11">
        <v>450000</v>
      </c>
      <c r="J14" s="11"/>
      <c r="K14" s="11"/>
      <c r="L14" s="11"/>
      <c r="M14" s="11"/>
      <c r="N14" s="11"/>
      <c r="O14" s="11"/>
      <c r="P14" s="23"/>
      <c r="Q14" s="11"/>
      <c r="R14" s="11">
        <v>450000</v>
      </c>
      <c r="S14" s="11">
        <v>450000</v>
      </c>
      <c r="T14" s="11"/>
      <c r="U14" s="11"/>
      <c r="V14" s="11"/>
      <c r="W14" s="11"/>
    </row>
    <row r="15" ht="18.75" customHeight="1" spans="1:23">
      <c r="A15" s="9" t="s">
        <v>200</v>
      </c>
      <c r="B15" s="9" t="s">
        <v>207</v>
      </c>
      <c r="C15" s="10" t="s">
        <v>206</v>
      </c>
      <c r="D15" s="9" t="s">
        <v>56</v>
      </c>
      <c r="E15" s="9" t="s">
        <v>87</v>
      </c>
      <c r="F15" s="9" t="s">
        <v>88</v>
      </c>
      <c r="G15" s="9" t="s">
        <v>210</v>
      </c>
      <c r="H15" s="9" t="s">
        <v>211</v>
      </c>
      <c r="I15" s="11">
        <v>2500000</v>
      </c>
      <c r="J15" s="11"/>
      <c r="K15" s="11"/>
      <c r="L15" s="11"/>
      <c r="M15" s="11"/>
      <c r="N15" s="11"/>
      <c r="O15" s="11"/>
      <c r="P15" s="23"/>
      <c r="Q15" s="11"/>
      <c r="R15" s="11">
        <v>2500000</v>
      </c>
      <c r="S15" s="11">
        <v>2500000</v>
      </c>
      <c r="T15" s="11"/>
      <c r="U15" s="11"/>
      <c r="V15" s="11"/>
      <c r="W15" s="11"/>
    </row>
    <row r="16" ht="18.75" customHeight="1" spans="1:23">
      <c r="A16" s="9" t="s">
        <v>200</v>
      </c>
      <c r="B16" s="9" t="s">
        <v>207</v>
      </c>
      <c r="C16" s="10" t="s">
        <v>206</v>
      </c>
      <c r="D16" s="9" t="s">
        <v>56</v>
      </c>
      <c r="E16" s="9" t="s">
        <v>87</v>
      </c>
      <c r="F16" s="9" t="s">
        <v>88</v>
      </c>
      <c r="G16" s="9" t="s">
        <v>212</v>
      </c>
      <c r="H16" s="9" t="s">
        <v>213</v>
      </c>
      <c r="I16" s="11">
        <v>2111800</v>
      </c>
      <c r="J16" s="11"/>
      <c r="K16" s="11"/>
      <c r="L16" s="11"/>
      <c r="M16" s="11"/>
      <c r="N16" s="11"/>
      <c r="O16" s="11"/>
      <c r="P16" s="23"/>
      <c r="Q16" s="11"/>
      <c r="R16" s="11">
        <v>2111800</v>
      </c>
      <c r="S16" s="11">
        <v>2111800</v>
      </c>
      <c r="T16" s="11"/>
      <c r="U16" s="11"/>
      <c r="V16" s="11"/>
      <c r="W16" s="11"/>
    </row>
    <row r="17" ht="18.75" customHeight="1" spans="1:23">
      <c r="A17" s="9" t="s">
        <v>200</v>
      </c>
      <c r="B17" s="9" t="s">
        <v>207</v>
      </c>
      <c r="C17" s="10" t="s">
        <v>206</v>
      </c>
      <c r="D17" s="9" t="s">
        <v>56</v>
      </c>
      <c r="E17" s="9" t="s">
        <v>87</v>
      </c>
      <c r="F17" s="9" t="s">
        <v>88</v>
      </c>
      <c r="G17" s="9" t="s">
        <v>214</v>
      </c>
      <c r="H17" s="9" t="s">
        <v>215</v>
      </c>
      <c r="I17" s="11">
        <v>360000</v>
      </c>
      <c r="J17" s="11"/>
      <c r="K17" s="11"/>
      <c r="L17" s="11"/>
      <c r="M17" s="11"/>
      <c r="N17" s="11"/>
      <c r="O17" s="11"/>
      <c r="P17" s="23"/>
      <c r="Q17" s="11"/>
      <c r="R17" s="11">
        <v>360000</v>
      </c>
      <c r="S17" s="11">
        <v>360000</v>
      </c>
      <c r="T17" s="11"/>
      <c r="U17" s="11"/>
      <c r="V17" s="11"/>
      <c r="W17" s="11"/>
    </row>
    <row r="18" ht="18.75" customHeight="1" spans="1:23">
      <c r="A18" s="23"/>
      <c r="B18" s="23"/>
      <c r="C18" s="10" t="s">
        <v>216</v>
      </c>
      <c r="D18" s="23"/>
      <c r="E18" s="23"/>
      <c r="F18" s="23"/>
      <c r="G18" s="23"/>
      <c r="H18" s="23"/>
      <c r="I18" s="11">
        <v>1270949</v>
      </c>
      <c r="J18" s="11"/>
      <c r="K18" s="11"/>
      <c r="L18" s="11"/>
      <c r="M18" s="11"/>
      <c r="N18" s="11"/>
      <c r="O18" s="11"/>
      <c r="P18" s="23"/>
      <c r="Q18" s="11"/>
      <c r="R18" s="11">
        <v>1270949</v>
      </c>
      <c r="S18" s="11">
        <v>1270949</v>
      </c>
      <c r="T18" s="11"/>
      <c r="U18" s="11"/>
      <c r="V18" s="11"/>
      <c r="W18" s="11"/>
    </row>
    <row r="19" ht="18.75" customHeight="1" spans="1:23">
      <c r="A19" s="9" t="s">
        <v>200</v>
      </c>
      <c r="B19" s="9" t="s">
        <v>217</v>
      </c>
      <c r="C19" s="10" t="s">
        <v>216</v>
      </c>
      <c r="D19" s="9" t="s">
        <v>56</v>
      </c>
      <c r="E19" s="9" t="s">
        <v>87</v>
      </c>
      <c r="F19" s="9" t="s">
        <v>88</v>
      </c>
      <c r="G19" s="9" t="s">
        <v>202</v>
      </c>
      <c r="H19" s="9" t="s">
        <v>203</v>
      </c>
      <c r="I19" s="11">
        <v>22200</v>
      </c>
      <c r="J19" s="11"/>
      <c r="K19" s="11"/>
      <c r="L19" s="11"/>
      <c r="M19" s="11"/>
      <c r="N19" s="11"/>
      <c r="O19" s="11"/>
      <c r="P19" s="23"/>
      <c r="Q19" s="11"/>
      <c r="R19" s="11">
        <v>22200</v>
      </c>
      <c r="S19" s="11">
        <v>22200</v>
      </c>
      <c r="T19" s="11"/>
      <c r="U19" s="11"/>
      <c r="V19" s="11"/>
      <c r="W19" s="11"/>
    </row>
    <row r="20" ht="18.75" customHeight="1" spans="1:23">
      <c r="A20" s="9" t="s">
        <v>200</v>
      </c>
      <c r="B20" s="9" t="s">
        <v>217</v>
      </c>
      <c r="C20" s="10" t="s">
        <v>216</v>
      </c>
      <c r="D20" s="9" t="s">
        <v>56</v>
      </c>
      <c r="E20" s="9" t="s">
        <v>87</v>
      </c>
      <c r="F20" s="9" t="s">
        <v>88</v>
      </c>
      <c r="G20" s="9" t="s">
        <v>204</v>
      </c>
      <c r="H20" s="9" t="s">
        <v>205</v>
      </c>
      <c r="I20" s="11">
        <v>813330</v>
      </c>
      <c r="J20" s="11"/>
      <c r="K20" s="11"/>
      <c r="L20" s="11"/>
      <c r="M20" s="11"/>
      <c r="N20" s="11"/>
      <c r="O20" s="11"/>
      <c r="P20" s="23"/>
      <c r="Q20" s="11"/>
      <c r="R20" s="11">
        <v>813330</v>
      </c>
      <c r="S20" s="11">
        <v>813330</v>
      </c>
      <c r="T20" s="11"/>
      <c r="U20" s="11"/>
      <c r="V20" s="11"/>
      <c r="W20" s="11"/>
    </row>
    <row r="21" ht="18.75" customHeight="1" spans="1:23">
      <c r="A21" s="9" t="s">
        <v>200</v>
      </c>
      <c r="B21" s="9" t="s">
        <v>217</v>
      </c>
      <c r="C21" s="10" t="s">
        <v>216</v>
      </c>
      <c r="D21" s="9" t="s">
        <v>56</v>
      </c>
      <c r="E21" s="9" t="s">
        <v>89</v>
      </c>
      <c r="F21" s="9" t="s">
        <v>90</v>
      </c>
      <c r="G21" s="9" t="s">
        <v>202</v>
      </c>
      <c r="H21" s="9" t="s">
        <v>203</v>
      </c>
      <c r="I21" s="11">
        <v>15000</v>
      </c>
      <c r="J21" s="11"/>
      <c r="K21" s="11"/>
      <c r="L21" s="11"/>
      <c r="M21" s="11"/>
      <c r="N21" s="11"/>
      <c r="O21" s="11"/>
      <c r="P21" s="23"/>
      <c r="Q21" s="11"/>
      <c r="R21" s="11">
        <v>15000</v>
      </c>
      <c r="S21" s="11">
        <v>15000</v>
      </c>
      <c r="T21" s="11"/>
      <c r="U21" s="11"/>
      <c r="V21" s="11"/>
      <c r="W21" s="11"/>
    </row>
    <row r="22" ht="18.75" customHeight="1" spans="1:23">
      <c r="A22" s="9" t="s">
        <v>200</v>
      </c>
      <c r="B22" s="9" t="s">
        <v>217</v>
      </c>
      <c r="C22" s="10" t="s">
        <v>216</v>
      </c>
      <c r="D22" s="9" t="s">
        <v>56</v>
      </c>
      <c r="E22" s="9" t="s">
        <v>89</v>
      </c>
      <c r="F22" s="9" t="s">
        <v>90</v>
      </c>
      <c r="G22" s="9" t="s">
        <v>204</v>
      </c>
      <c r="H22" s="9" t="s">
        <v>205</v>
      </c>
      <c r="I22" s="11">
        <v>363479</v>
      </c>
      <c r="J22" s="11"/>
      <c r="K22" s="11"/>
      <c r="L22" s="11"/>
      <c r="M22" s="11"/>
      <c r="N22" s="11"/>
      <c r="O22" s="11"/>
      <c r="P22" s="23"/>
      <c r="Q22" s="11"/>
      <c r="R22" s="11">
        <v>363479</v>
      </c>
      <c r="S22" s="11">
        <v>363479</v>
      </c>
      <c r="T22" s="11"/>
      <c r="U22" s="11"/>
      <c r="V22" s="11"/>
      <c r="W22" s="11"/>
    </row>
    <row r="23" ht="18.75" customHeight="1" spans="1:23">
      <c r="A23" s="9" t="s">
        <v>200</v>
      </c>
      <c r="B23" s="9" t="s">
        <v>217</v>
      </c>
      <c r="C23" s="10" t="s">
        <v>216</v>
      </c>
      <c r="D23" s="9" t="s">
        <v>56</v>
      </c>
      <c r="E23" s="9" t="s">
        <v>93</v>
      </c>
      <c r="F23" s="9" t="s">
        <v>94</v>
      </c>
      <c r="G23" s="9" t="s">
        <v>202</v>
      </c>
      <c r="H23" s="9" t="s">
        <v>203</v>
      </c>
      <c r="I23" s="11">
        <v>11520</v>
      </c>
      <c r="J23" s="11"/>
      <c r="K23" s="11"/>
      <c r="L23" s="11"/>
      <c r="M23" s="11"/>
      <c r="N23" s="11"/>
      <c r="O23" s="11"/>
      <c r="P23" s="23"/>
      <c r="Q23" s="11"/>
      <c r="R23" s="11">
        <v>11520</v>
      </c>
      <c r="S23" s="11">
        <v>11520</v>
      </c>
      <c r="T23" s="11"/>
      <c r="U23" s="11"/>
      <c r="V23" s="11"/>
      <c r="W23" s="11"/>
    </row>
    <row r="24" ht="18.75" customHeight="1" spans="1:23">
      <c r="A24" s="9" t="s">
        <v>200</v>
      </c>
      <c r="B24" s="9" t="s">
        <v>217</v>
      </c>
      <c r="C24" s="10" t="s">
        <v>216</v>
      </c>
      <c r="D24" s="9" t="s">
        <v>56</v>
      </c>
      <c r="E24" s="9" t="s">
        <v>93</v>
      </c>
      <c r="F24" s="9" t="s">
        <v>94</v>
      </c>
      <c r="G24" s="9" t="s">
        <v>204</v>
      </c>
      <c r="H24" s="9" t="s">
        <v>205</v>
      </c>
      <c r="I24" s="11">
        <v>45420</v>
      </c>
      <c r="J24" s="11"/>
      <c r="K24" s="11"/>
      <c r="L24" s="11"/>
      <c r="M24" s="11"/>
      <c r="N24" s="11"/>
      <c r="O24" s="11"/>
      <c r="P24" s="23"/>
      <c r="Q24" s="11"/>
      <c r="R24" s="11">
        <v>45420</v>
      </c>
      <c r="S24" s="11">
        <v>45420</v>
      </c>
      <c r="T24" s="11"/>
      <c r="U24" s="11"/>
      <c r="V24" s="11"/>
      <c r="W24" s="11"/>
    </row>
    <row r="25" ht="18.75" customHeight="1" spans="1:23">
      <c r="A25" s="23"/>
      <c r="B25" s="23"/>
      <c r="C25" s="10" t="s">
        <v>218</v>
      </c>
      <c r="D25" s="23"/>
      <c r="E25" s="23"/>
      <c r="F25" s="23"/>
      <c r="G25" s="23"/>
      <c r="H25" s="23"/>
      <c r="I25" s="11">
        <v>408744.8</v>
      </c>
      <c r="J25" s="11">
        <v>408744.8</v>
      </c>
      <c r="K25" s="11">
        <v>408744.8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219</v>
      </c>
      <c r="B26" s="9" t="s">
        <v>220</v>
      </c>
      <c r="C26" s="10" t="s">
        <v>218</v>
      </c>
      <c r="D26" s="9" t="s">
        <v>56</v>
      </c>
      <c r="E26" s="9" t="s">
        <v>81</v>
      </c>
      <c r="F26" s="9" t="s">
        <v>82</v>
      </c>
      <c r="G26" s="9" t="s">
        <v>221</v>
      </c>
      <c r="H26" s="9" t="s">
        <v>222</v>
      </c>
      <c r="I26" s="11">
        <v>408744.8</v>
      </c>
      <c r="J26" s="11">
        <v>408744.8</v>
      </c>
      <c r="K26" s="11">
        <v>408744.8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23"/>
      <c r="B27" s="23"/>
      <c r="C27" s="10" t="s">
        <v>223</v>
      </c>
      <c r="D27" s="23"/>
      <c r="E27" s="23"/>
      <c r="F27" s="23"/>
      <c r="G27" s="23"/>
      <c r="H27" s="23"/>
      <c r="I27" s="11">
        <v>12873000</v>
      </c>
      <c r="J27" s="11"/>
      <c r="K27" s="11"/>
      <c r="L27" s="11"/>
      <c r="M27" s="11"/>
      <c r="N27" s="11"/>
      <c r="O27" s="11"/>
      <c r="P27" s="23"/>
      <c r="Q27" s="11"/>
      <c r="R27" s="11">
        <v>12873000</v>
      </c>
      <c r="S27" s="11">
        <v>12873000</v>
      </c>
      <c r="T27" s="11"/>
      <c r="U27" s="11"/>
      <c r="V27" s="11"/>
      <c r="W27" s="11"/>
    </row>
    <row r="28" ht="18.75" customHeight="1" spans="1:23">
      <c r="A28" s="9" t="s">
        <v>200</v>
      </c>
      <c r="B28" s="9" t="s">
        <v>224</v>
      </c>
      <c r="C28" s="10" t="s">
        <v>223</v>
      </c>
      <c r="D28" s="9" t="s">
        <v>56</v>
      </c>
      <c r="E28" s="9" t="s">
        <v>87</v>
      </c>
      <c r="F28" s="9" t="s">
        <v>88</v>
      </c>
      <c r="G28" s="9" t="s">
        <v>225</v>
      </c>
      <c r="H28" s="9" t="s">
        <v>226</v>
      </c>
      <c r="I28" s="11">
        <v>12873000</v>
      </c>
      <c r="J28" s="11"/>
      <c r="K28" s="11"/>
      <c r="L28" s="11"/>
      <c r="M28" s="11"/>
      <c r="N28" s="11"/>
      <c r="O28" s="11"/>
      <c r="P28" s="23"/>
      <c r="Q28" s="11"/>
      <c r="R28" s="11">
        <v>12873000</v>
      </c>
      <c r="S28" s="11">
        <v>12873000</v>
      </c>
      <c r="T28" s="11"/>
      <c r="U28" s="11"/>
      <c r="V28" s="11"/>
      <c r="W28" s="11"/>
    </row>
    <row r="29" ht="18.75" customHeight="1" spans="1:23">
      <c r="A29" s="23"/>
      <c r="B29" s="23"/>
      <c r="C29" s="10" t="s">
        <v>227</v>
      </c>
      <c r="D29" s="23"/>
      <c r="E29" s="23"/>
      <c r="F29" s="23"/>
      <c r="G29" s="23"/>
      <c r="H29" s="23"/>
      <c r="I29" s="11">
        <v>80520</v>
      </c>
      <c r="J29" s="11">
        <v>80520</v>
      </c>
      <c r="K29" s="11">
        <v>80520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9" t="s">
        <v>219</v>
      </c>
      <c r="B30" s="9" t="s">
        <v>228</v>
      </c>
      <c r="C30" s="10" t="s">
        <v>227</v>
      </c>
      <c r="D30" s="9" t="s">
        <v>56</v>
      </c>
      <c r="E30" s="9" t="s">
        <v>81</v>
      </c>
      <c r="F30" s="9" t="s">
        <v>82</v>
      </c>
      <c r="G30" s="9" t="s">
        <v>174</v>
      </c>
      <c r="H30" s="9" t="s">
        <v>175</v>
      </c>
      <c r="I30" s="11">
        <v>80520</v>
      </c>
      <c r="J30" s="11">
        <v>80520</v>
      </c>
      <c r="K30" s="11">
        <v>80520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12" t="s">
        <v>32</v>
      </c>
      <c r="B31" s="12"/>
      <c r="C31" s="12"/>
      <c r="D31" s="12"/>
      <c r="E31" s="12"/>
      <c r="F31" s="12"/>
      <c r="G31" s="12"/>
      <c r="H31" s="12"/>
      <c r="I31" s="11">
        <v>20697673.8</v>
      </c>
      <c r="J31" s="11">
        <v>489264.8</v>
      </c>
      <c r="K31" s="11">
        <v>489264.8</v>
      </c>
      <c r="L31" s="11"/>
      <c r="M31" s="11"/>
      <c r="N31" s="11"/>
      <c r="O31" s="11"/>
      <c r="P31" s="11"/>
      <c r="Q31" s="11"/>
      <c r="R31" s="11">
        <v>20208409</v>
      </c>
      <c r="S31" s="11">
        <v>20208409</v>
      </c>
      <c r="T31" s="11"/>
      <c r="U31" s="11"/>
      <c r="V31" s="11"/>
      <c r="W31" s="11"/>
    </row>
  </sheetData>
  <mergeCells count="28">
    <mergeCell ref="A3:W3"/>
    <mergeCell ref="A4:H4"/>
    <mergeCell ref="J5:M5"/>
    <mergeCell ref="N5:P5"/>
    <mergeCell ref="R5:W5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3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customHeight="1" spans="1:10">
      <c r="A2" s="20" t="s">
        <v>229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3" t="s">
        <v>230</v>
      </c>
      <c r="B3" s="33"/>
      <c r="C3" s="33"/>
      <c r="D3" s="33"/>
      <c r="E3" s="33"/>
      <c r="F3" s="33"/>
      <c r="G3" s="33"/>
      <c r="H3" s="33"/>
      <c r="I3" s="33"/>
      <c r="J3" s="33"/>
    </row>
    <row r="4" ht="20.25" customHeight="1" spans="1:10">
      <c r="A4" s="19" t="str">
        <f>"单位名称："&amp;"峨山彝族自治县医疗与健康服务集团"</f>
        <v>单位名称：峨山彝族自治县医疗与健康服务集团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4" t="s">
        <v>231</v>
      </c>
      <c r="B5" s="34" t="s">
        <v>232</v>
      </c>
      <c r="C5" s="34" t="s">
        <v>233</v>
      </c>
      <c r="D5" s="34" t="s">
        <v>234</v>
      </c>
      <c r="E5" s="34" t="s">
        <v>235</v>
      </c>
      <c r="F5" s="34" t="s">
        <v>236</v>
      </c>
      <c r="G5" s="34" t="s">
        <v>237</v>
      </c>
      <c r="H5" s="34" t="s">
        <v>238</v>
      </c>
      <c r="I5" s="34" t="s">
        <v>239</v>
      </c>
      <c r="J5" s="34" t="s">
        <v>240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s="23" t="s">
        <v>56</v>
      </c>
      <c r="B8" s="23"/>
      <c r="C8" s="23"/>
      <c r="E8" s="40"/>
      <c r="F8" s="40"/>
      <c r="G8" s="40"/>
      <c r="H8" s="40"/>
      <c r="I8" s="40"/>
      <c r="J8" s="40"/>
    </row>
    <row r="9" ht="20.25" customHeight="1" spans="1:10">
      <c r="A9" s="51" t="s">
        <v>199</v>
      </c>
      <c r="B9" s="23" t="s">
        <v>241</v>
      </c>
      <c r="C9" s="24"/>
      <c r="D9" s="24"/>
      <c r="E9" s="40"/>
      <c r="F9" s="40"/>
      <c r="G9" s="40"/>
      <c r="H9" s="40"/>
      <c r="I9" s="40"/>
      <c r="J9" s="40"/>
    </row>
    <row r="10" ht="20.25" customHeight="1" spans="1:10">
      <c r="A10" s="23"/>
      <c r="B10" s="23"/>
      <c r="C10" s="23" t="s">
        <v>242</v>
      </c>
      <c r="D10" s="52" t="s">
        <v>243</v>
      </c>
      <c r="E10" s="53" t="s">
        <v>244</v>
      </c>
      <c r="F10" s="41" t="s">
        <v>245</v>
      </c>
      <c r="G10" s="24" t="s">
        <v>246</v>
      </c>
      <c r="H10" s="41" t="s">
        <v>247</v>
      </c>
      <c r="I10" s="41" t="s">
        <v>248</v>
      </c>
      <c r="J10" s="53" t="s">
        <v>249</v>
      </c>
    </row>
    <row r="11" ht="20.25" customHeight="1" spans="1:10">
      <c r="A11" s="23"/>
      <c r="B11" s="23"/>
      <c r="C11" s="23" t="s">
        <v>242</v>
      </c>
      <c r="D11" s="52" t="s">
        <v>243</v>
      </c>
      <c r="E11" s="53" t="s">
        <v>250</v>
      </c>
      <c r="F11" s="41" t="s">
        <v>245</v>
      </c>
      <c r="G11" s="24" t="s">
        <v>251</v>
      </c>
      <c r="H11" s="41" t="s">
        <v>252</v>
      </c>
      <c r="I11" s="41" t="s">
        <v>248</v>
      </c>
      <c r="J11" s="53" t="s">
        <v>253</v>
      </c>
    </row>
    <row r="12" ht="20.25" customHeight="1" spans="1:10">
      <c r="A12" s="23"/>
      <c r="B12" s="23"/>
      <c r="C12" s="23" t="s">
        <v>242</v>
      </c>
      <c r="D12" s="52" t="s">
        <v>254</v>
      </c>
      <c r="E12" s="53" t="s">
        <v>255</v>
      </c>
      <c r="F12" s="41" t="s">
        <v>256</v>
      </c>
      <c r="G12" s="24" t="s">
        <v>257</v>
      </c>
      <c r="H12" s="41" t="s">
        <v>258</v>
      </c>
      <c r="I12" s="41" t="s">
        <v>248</v>
      </c>
      <c r="J12" s="53" t="s">
        <v>259</v>
      </c>
    </row>
    <row r="13" ht="20.25" customHeight="1" spans="1:10">
      <c r="A13" s="23"/>
      <c r="B13" s="23"/>
      <c r="C13" s="23" t="s">
        <v>260</v>
      </c>
      <c r="D13" s="52" t="s">
        <v>261</v>
      </c>
      <c r="E13" s="53" t="s">
        <v>262</v>
      </c>
      <c r="F13" s="41" t="s">
        <v>245</v>
      </c>
      <c r="G13" s="24" t="s">
        <v>263</v>
      </c>
      <c r="H13" s="41"/>
      <c r="I13" s="41" t="s">
        <v>264</v>
      </c>
      <c r="J13" s="53" t="s">
        <v>265</v>
      </c>
    </row>
    <row r="14" ht="20.25" customHeight="1" spans="1:10">
      <c r="A14" s="23"/>
      <c r="B14" s="23"/>
      <c r="C14" s="23" t="s">
        <v>266</v>
      </c>
      <c r="D14" s="52" t="s">
        <v>267</v>
      </c>
      <c r="E14" s="53" t="s">
        <v>268</v>
      </c>
      <c r="F14" s="41" t="s">
        <v>256</v>
      </c>
      <c r="G14" s="24" t="s">
        <v>269</v>
      </c>
      <c r="H14" s="41" t="s">
        <v>258</v>
      </c>
      <c r="I14" s="41" t="s">
        <v>248</v>
      </c>
      <c r="J14" s="53" t="s">
        <v>270</v>
      </c>
    </row>
    <row r="15" ht="20.25" customHeight="1" spans="1:10">
      <c r="A15" s="51" t="s">
        <v>216</v>
      </c>
      <c r="B15" s="23" t="s">
        <v>271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242</v>
      </c>
      <c r="D16" s="52" t="s">
        <v>243</v>
      </c>
      <c r="E16" s="53" t="s">
        <v>272</v>
      </c>
      <c r="F16" s="41" t="s">
        <v>245</v>
      </c>
      <c r="G16" s="24" t="s">
        <v>273</v>
      </c>
      <c r="H16" s="41" t="s">
        <v>274</v>
      </c>
      <c r="I16" s="41" t="s">
        <v>248</v>
      </c>
      <c r="J16" s="53" t="s">
        <v>275</v>
      </c>
    </row>
    <row r="17" ht="20.25" customHeight="1" spans="1:10">
      <c r="A17" s="23"/>
      <c r="B17" s="23"/>
      <c r="C17" s="23" t="s">
        <v>242</v>
      </c>
      <c r="D17" s="52" t="s">
        <v>243</v>
      </c>
      <c r="E17" s="53" t="s">
        <v>276</v>
      </c>
      <c r="F17" s="41" t="s">
        <v>245</v>
      </c>
      <c r="G17" s="24" t="s">
        <v>277</v>
      </c>
      <c r="H17" s="41" t="s">
        <v>247</v>
      </c>
      <c r="I17" s="41" t="s">
        <v>248</v>
      </c>
      <c r="J17" s="53" t="s">
        <v>278</v>
      </c>
    </row>
    <row r="18" ht="20.25" customHeight="1" spans="1:10">
      <c r="A18" s="23"/>
      <c r="B18" s="23"/>
      <c r="C18" s="23" t="s">
        <v>242</v>
      </c>
      <c r="D18" s="52" t="s">
        <v>254</v>
      </c>
      <c r="E18" s="53" t="s">
        <v>279</v>
      </c>
      <c r="F18" s="41" t="s">
        <v>256</v>
      </c>
      <c r="G18" s="24" t="s">
        <v>257</v>
      </c>
      <c r="H18" s="41" t="s">
        <v>258</v>
      </c>
      <c r="I18" s="41" t="s">
        <v>248</v>
      </c>
      <c r="J18" s="53" t="s">
        <v>280</v>
      </c>
    </row>
    <row r="19" ht="20.25" customHeight="1" spans="1:10">
      <c r="A19" s="23"/>
      <c r="B19" s="23"/>
      <c r="C19" s="23" t="s">
        <v>260</v>
      </c>
      <c r="D19" s="52" t="s">
        <v>281</v>
      </c>
      <c r="E19" s="53" t="s">
        <v>282</v>
      </c>
      <c r="F19" s="41" t="s">
        <v>245</v>
      </c>
      <c r="G19" s="24" t="s">
        <v>283</v>
      </c>
      <c r="H19" s="41"/>
      <c r="I19" s="41" t="s">
        <v>264</v>
      </c>
      <c r="J19" s="53" t="s">
        <v>284</v>
      </c>
    </row>
    <row r="20" ht="20.25" customHeight="1" spans="1:10">
      <c r="A20" s="23"/>
      <c r="B20" s="23"/>
      <c r="C20" s="23" t="s">
        <v>260</v>
      </c>
      <c r="D20" s="52" t="s">
        <v>261</v>
      </c>
      <c r="E20" s="53" t="s">
        <v>285</v>
      </c>
      <c r="F20" s="41" t="s">
        <v>245</v>
      </c>
      <c r="G20" s="24" t="s">
        <v>263</v>
      </c>
      <c r="H20" s="41"/>
      <c r="I20" s="41" t="s">
        <v>264</v>
      </c>
      <c r="J20" s="53" t="s">
        <v>286</v>
      </c>
    </row>
    <row r="21" ht="20.25" customHeight="1" spans="1:10">
      <c r="A21" s="23"/>
      <c r="B21" s="23"/>
      <c r="C21" s="23" t="s">
        <v>266</v>
      </c>
      <c r="D21" s="52" t="s">
        <v>267</v>
      </c>
      <c r="E21" s="53" t="s">
        <v>268</v>
      </c>
      <c r="F21" s="41" t="s">
        <v>256</v>
      </c>
      <c r="G21" s="24" t="s">
        <v>269</v>
      </c>
      <c r="H21" s="41" t="s">
        <v>258</v>
      </c>
      <c r="I21" s="41" t="s">
        <v>248</v>
      </c>
      <c r="J21" s="53" t="s">
        <v>270</v>
      </c>
    </row>
    <row r="22" ht="20.25" customHeight="1" spans="1:10">
      <c r="A22" s="51" t="s">
        <v>227</v>
      </c>
      <c r="B22" s="23" t="s">
        <v>287</v>
      </c>
      <c r="C22" s="23"/>
      <c r="D22" s="23"/>
      <c r="E22" s="23"/>
      <c r="F22" s="23"/>
      <c r="G22" s="23"/>
      <c r="H22" s="23"/>
      <c r="I22" s="23"/>
      <c r="J22" s="23"/>
    </row>
    <row r="23" ht="20.25" customHeight="1" spans="1:10">
      <c r="A23" s="23"/>
      <c r="B23" s="23"/>
      <c r="C23" s="23" t="s">
        <v>242</v>
      </c>
      <c r="D23" s="52" t="s">
        <v>243</v>
      </c>
      <c r="E23" s="53" t="s">
        <v>288</v>
      </c>
      <c r="F23" s="41" t="s">
        <v>245</v>
      </c>
      <c r="G23" s="24" t="s">
        <v>289</v>
      </c>
      <c r="H23" s="41" t="s">
        <v>290</v>
      </c>
      <c r="I23" s="41" t="s">
        <v>248</v>
      </c>
      <c r="J23" s="53" t="s">
        <v>291</v>
      </c>
    </row>
    <row r="24" ht="20.25" customHeight="1" spans="1:10">
      <c r="A24" s="23"/>
      <c r="B24" s="23"/>
      <c r="C24" s="23" t="s">
        <v>242</v>
      </c>
      <c r="D24" s="52" t="s">
        <v>243</v>
      </c>
      <c r="E24" s="53" t="s">
        <v>292</v>
      </c>
      <c r="F24" s="41" t="s">
        <v>256</v>
      </c>
      <c r="G24" s="24" t="s">
        <v>289</v>
      </c>
      <c r="H24" s="41" t="s">
        <v>274</v>
      </c>
      <c r="I24" s="41" t="s">
        <v>248</v>
      </c>
      <c r="J24" s="53" t="s">
        <v>293</v>
      </c>
    </row>
    <row r="25" ht="20.25" customHeight="1" spans="1:10">
      <c r="A25" s="23"/>
      <c r="B25" s="23"/>
      <c r="C25" s="23" t="s">
        <v>242</v>
      </c>
      <c r="D25" s="52" t="s">
        <v>254</v>
      </c>
      <c r="E25" s="53" t="s">
        <v>294</v>
      </c>
      <c r="F25" s="41" t="s">
        <v>245</v>
      </c>
      <c r="G25" s="24" t="s">
        <v>289</v>
      </c>
      <c r="H25" s="41" t="s">
        <v>258</v>
      </c>
      <c r="I25" s="41" t="s">
        <v>248</v>
      </c>
      <c r="J25" s="53" t="s">
        <v>295</v>
      </c>
    </row>
    <row r="26" ht="20.25" customHeight="1" spans="1:10">
      <c r="A26" s="23"/>
      <c r="B26" s="23"/>
      <c r="C26" s="23" t="s">
        <v>242</v>
      </c>
      <c r="D26" s="52" t="s">
        <v>296</v>
      </c>
      <c r="E26" s="53" t="s">
        <v>297</v>
      </c>
      <c r="F26" s="41" t="s">
        <v>245</v>
      </c>
      <c r="G26" s="24" t="s">
        <v>289</v>
      </c>
      <c r="H26" s="41" t="s">
        <v>258</v>
      </c>
      <c r="I26" s="41" t="s">
        <v>248</v>
      </c>
      <c r="J26" s="53" t="s">
        <v>298</v>
      </c>
    </row>
    <row r="27" ht="20.25" customHeight="1" spans="1:10">
      <c r="A27" s="23"/>
      <c r="B27" s="23"/>
      <c r="C27" s="23" t="s">
        <v>260</v>
      </c>
      <c r="D27" s="52" t="s">
        <v>299</v>
      </c>
      <c r="E27" s="53" t="s">
        <v>300</v>
      </c>
      <c r="F27" s="41" t="s">
        <v>256</v>
      </c>
      <c r="G27" s="24" t="s">
        <v>289</v>
      </c>
      <c r="H27" s="41" t="s">
        <v>258</v>
      </c>
      <c r="I27" s="41" t="s">
        <v>248</v>
      </c>
      <c r="J27" s="53" t="s">
        <v>301</v>
      </c>
    </row>
    <row r="28" ht="20.25" customHeight="1" spans="1:10">
      <c r="A28" s="23"/>
      <c r="B28" s="23"/>
      <c r="C28" s="23" t="s">
        <v>260</v>
      </c>
      <c r="D28" s="52" t="s">
        <v>299</v>
      </c>
      <c r="E28" s="53" t="s">
        <v>302</v>
      </c>
      <c r="F28" s="41" t="s">
        <v>245</v>
      </c>
      <c r="G28" s="24" t="s">
        <v>303</v>
      </c>
      <c r="H28" s="41"/>
      <c r="I28" s="41" t="s">
        <v>264</v>
      </c>
      <c r="J28" s="53" t="s">
        <v>304</v>
      </c>
    </row>
    <row r="29" ht="20.25" customHeight="1" spans="1:10">
      <c r="A29" s="23"/>
      <c r="B29" s="23"/>
      <c r="C29" s="23" t="s">
        <v>266</v>
      </c>
      <c r="D29" s="52" t="s">
        <v>267</v>
      </c>
      <c r="E29" s="53" t="s">
        <v>305</v>
      </c>
      <c r="F29" s="41" t="s">
        <v>256</v>
      </c>
      <c r="G29" s="24" t="s">
        <v>289</v>
      </c>
      <c r="H29" s="41" t="s">
        <v>258</v>
      </c>
      <c r="I29" s="41" t="s">
        <v>248</v>
      </c>
      <c r="J29" s="53" t="s">
        <v>306</v>
      </c>
    </row>
    <row r="30" ht="20.25" customHeight="1" spans="1:10">
      <c r="A30" s="51" t="s">
        <v>223</v>
      </c>
      <c r="B30" s="23" t="s">
        <v>307</v>
      </c>
      <c r="C30" s="23"/>
      <c r="D30" s="23"/>
      <c r="E30" s="23"/>
      <c r="F30" s="23"/>
      <c r="G30" s="23"/>
      <c r="H30" s="23"/>
      <c r="I30" s="23"/>
      <c r="J30" s="23"/>
    </row>
    <row r="31" ht="20.25" customHeight="1" spans="1:10">
      <c r="A31" s="23"/>
      <c r="B31" s="23"/>
      <c r="C31" s="23" t="s">
        <v>242</v>
      </c>
      <c r="D31" s="52" t="s">
        <v>243</v>
      </c>
      <c r="E31" s="53" t="s">
        <v>308</v>
      </c>
      <c r="F31" s="41" t="s">
        <v>245</v>
      </c>
      <c r="G31" s="24" t="s">
        <v>251</v>
      </c>
      <c r="H31" s="41" t="s">
        <v>252</v>
      </c>
      <c r="I31" s="41" t="s">
        <v>248</v>
      </c>
      <c r="J31" s="53" t="s">
        <v>309</v>
      </c>
    </row>
    <row r="32" ht="20.25" customHeight="1" spans="1:10">
      <c r="A32" s="23"/>
      <c r="B32" s="23"/>
      <c r="C32" s="23" t="s">
        <v>242</v>
      </c>
      <c r="D32" s="52" t="s">
        <v>243</v>
      </c>
      <c r="E32" s="53" t="s">
        <v>310</v>
      </c>
      <c r="F32" s="41" t="s">
        <v>245</v>
      </c>
      <c r="G32" s="24" t="s">
        <v>251</v>
      </c>
      <c r="H32" s="41" t="s">
        <v>252</v>
      </c>
      <c r="I32" s="41" t="s">
        <v>248</v>
      </c>
      <c r="J32" s="53" t="s">
        <v>311</v>
      </c>
    </row>
    <row r="33" ht="20.25" customHeight="1" spans="1:10">
      <c r="A33" s="23"/>
      <c r="B33" s="23"/>
      <c r="C33" s="23" t="s">
        <v>242</v>
      </c>
      <c r="D33" s="52" t="s">
        <v>243</v>
      </c>
      <c r="E33" s="53" t="s">
        <v>312</v>
      </c>
      <c r="F33" s="41" t="s">
        <v>245</v>
      </c>
      <c r="G33" s="24" t="s">
        <v>251</v>
      </c>
      <c r="H33" s="41" t="s">
        <v>252</v>
      </c>
      <c r="I33" s="41" t="s">
        <v>248</v>
      </c>
      <c r="J33" s="53" t="s">
        <v>313</v>
      </c>
    </row>
    <row r="34" ht="20.25" customHeight="1" spans="1:10">
      <c r="A34" s="23"/>
      <c r="B34" s="23"/>
      <c r="C34" s="23" t="s">
        <v>242</v>
      </c>
      <c r="D34" s="52" t="s">
        <v>243</v>
      </c>
      <c r="E34" s="53" t="s">
        <v>314</v>
      </c>
      <c r="F34" s="41" t="s">
        <v>245</v>
      </c>
      <c r="G34" s="24" t="s">
        <v>251</v>
      </c>
      <c r="H34" s="41" t="s">
        <v>252</v>
      </c>
      <c r="I34" s="41" t="s">
        <v>248</v>
      </c>
      <c r="J34" s="53" t="s">
        <v>315</v>
      </c>
    </row>
    <row r="35" ht="20.25" customHeight="1" spans="1:10">
      <c r="A35" s="23"/>
      <c r="B35" s="23"/>
      <c r="C35" s="23" t="s">
        <v>242</v>
      </c>
      <c r="D35" s="52" t="s">
        <v>243</v>
      </c>
      <c r="E35" s="53" t="s">
        <v>316</v>
      </c>
      <c r="F35" s="41" t="s">
        <v>245</v>
      </c>
      <c r="G35" s="24" t="s">
        <v>251</v>
      </c>
      <c r="H35" s="41" t="s">
        <v>252</v>
      </c>
      <c r="I35" s="41" t="s">
        <v>248</v>
      </c>
      <c r="J35" s="53" t="s">
        <v>317</v>
      </c>
    </row>
    <row r="36" ht="20.25" customHeight="1" spans="1:10">
      <c r="A36" s="23"/>
      <c r="B36" s="23"/>
      <c r="C36" s="23" t="s">
        <v>242</v>
      </c>
      <c r="D36" s="52" t="s">
        <v>243</v>
      </c>
      <c r="E36" s="53" t="s">
        <v>318</v>
      </c>
      <c r="F36" s="41" t="s">
        <v>245</v>
      </c>
      <c r="G36" s="24" t="s">
        <v>251</v>
      </c>
      <c r="H36" s="41" t="s">
        <v>252</v>
      </c>
      <c r="I36" s="41" t="s">
        <v>248</v>
      </c>
      <c r="J36" s="53" t="s">
        <v>319</v>
      </c>
    </row>
    <row r="37" ht="20.25" customHeight="1" spans="1:10">
      <c r="A37" s="23"/>
      <c r="B37" s="23"/>
      <c r="C37" s="23" t="s">
        <v>242</v>
      </c>
      <c r="D37" s="52" t="s">
        <v>243</v>
      </c>
      <c r="E37" s="53" t="s">
        <v>320</v>
      </c>
      <c r="F37" s="41" t="s">
        <v>245</v>
      </c>
      <c r="G37" s="24" t="s">
        <v>251</v>
      </c>
      <c r="H37" s="41" t="s">
        <v>252</v>
      </c>
      <c r="I37" s="41" t="s">
        <v>248</v>
      </c>
      <c r="J37" s="53" t="s">
        <v>321</v>
      </c>
    </row>
    <row r="38" ht="20.25" customHeight="1" spans="1:10">
      <c r="A38" s="23"/>
      <c r="B38" s="23"/>
      <c r="C38" s="23" t="s">
        <v>242</v>
      </c>
      <c r="D38" s="52" t="s">
        <v>243</v>
      </c>
      <c r="E38" s="53" t="s">
        <v>322</v>
      </c>
      <c r="F38" s="41" t="s">
        <v>245</v>
      </c>
      <c r="G38" s="24" t="s">
        <v>251</v>
      </c>
      <c r="H38" s="41" t="s">
        <v>252</v>
      </c>
      <c r="I38" s="41" t="s">
        <v>248</v>
      </c>
      <c r="J38" s="53" t="s">
        <v>323</v>
      </c>
    </row>
    <row r="39" ht="20.25" customHeight="1" spans="1:10">
      <c r="A39" s="23"/>
      <c r="B39" s="23"/>
      <c r="C39" s="23" t="s">
        <v>242</v>
      </c>
      <c r="D39" s="52" t="s">
        <v>243</v>
      </c>
      <c r="E39" s="53" t="s">
        <v>324</v>
      </c>
      <c r="F39" s="41" t="s">
        <v>245</v>
      </c>
      <c r="G39" s="24" t="s">
        <v>251</v>
      </c>
      <c r="H39" s="41" t="s">
        <v>252</v>
      </c>
      <c r="I39" s="41" t="s">
        <v>248</v>
      </c>
      <c r="J39" s="53" t="s">
        <v>325</v>
      </c>
    </row>
    <row r="40" ht="20.25" customHeight="1" spans="1:10">
      <c r="A40" s="23"/>
      <c r="B40" s="23"/>
      <c r="C40" s="23" t="s">
        <v>242</v>
      </c>
      <c r="D40" s="52" t="s">
        <v>243</v>
      </c>
      <c r="E40" s="53" t="s">
        <v>326</v>
      </c>
      <c r="F40" s="41" t="s">
        <v>245</v>
      </c>
      <c r="G40" s="24" t="s">
        <v>251</v>
      </c>
      <c r="H40" s="41" t="s">
        <v>252</v>
      </c>
      <c r="I40" s="41" t="s">
        <v>248</v>
      </c>
      <c r="J40" s="53" t="s">
        <v>327</v>
      </c>
    </row>
    <row r="41" ht="20.25" customHeight="1" spans="1:10">
      <c r="A41" s="23"/>
      <c r="B41" s="23"/>
      <c r="C41" s="23" t="s">
        <v>242</v>
      </c>
      <c r="D41" s="52" t="s">
        <v>243</v>
      </c>
      <c r="E41" s="53" t="s">
        <v>328</v>
      </c>
      <c r="F41" s="41" t="s">
        <v>245</v>
      </c>
      <c r="G41" s="24" t="s">
        <v>251</v>
      </c>
      <c r="H41" s="41" t="s">
        <v>252</v>
      </c>
      <c r="I41" s="41" t="s">
        <v>248</v>
      </c>
      <c r="J41" s="53" t="s">
        <v>329</v>
      </c>
    </row>
    <row r="42" ht="20.25" customHeight="1" spans="1:10">
      <c r="A42" s="23"/>
      <c r="B42" s="23"/>
      <c r="C42" s="23" t="s">
        <v>242</v>
      </c>
      <c r="D42" s="52" t="s">
        <v>254</v>
      </c>
      <c r="E42" s="53" t="s">
        <v>330</v>
      </c>
      <c r="F42" s="41" t="s">
        <v>245</v>
      </c>
      <c r="G42" s="24" t="s">
        <v>289</v>
      </c>
      <c r="H42" s="41" t="s">
        <v>258</v>
      </c>
      <c r="I42" s="41" t="s">
        <v>248</v>
      </c>
      <c r="J42" s="53" t="s">
        <v>331</v>
      </c>
    </row>
    <row r="43" ht="20.25" customHeight="1" spans="1:10">
      <c r="A43" s="23"/>
      <c r="B43" s="23"/>
      <c r="C43" s="23" t="s">
        <v>242</v>
      </c>
      <c r="D43" s="52" t="s">
        <v>296</v>
      </c>
      <c r="E43" s="53" t="s">
        <v>332</v>
      </c>
      <c r="F43" s="41" t="s">
        <v>256</v>
      </c>
      <c r="G43" s="24" t="s">
        <v>257</v>
      </c>
      <c r="H43" s="41" t="s">
        <v>258</v>
      </c>
      <c r="I43" s="41" t="s">
        <v>248</v>
      </c>
      <c r="J43" s="53" t="s">
        <v>333</v>
      </c>
    </row>
    <row r="44" ht="20.25" customHeight="1" spans="1:10">
      <c r="A44" s="23"/>
      <c r="B44" s="23"/>
      <c r="C44" s="23" t="s">
        <v>260</v>
      </c>
      <c r="D44" s="52" t="s">
        <v>299</v>
      </c>
      <c r="E44" s="53" t="s">
        <v>334</v>
      </c>
      <c r="F44" s="41" t="s">
        <v>245</v>
      </c>
      <c r="G44" s="24" t="s">
        <v>335</v>
      </c>
      <c r="H44" s="41"/>
      <c r="I44" s="41" t="s">
        <v>264</v>
      </c>
      <c r="J44" s="53" t="s">
        <v>336</v>
      </c>
    </row>
    <row r="45" ht="20.25" customHeight="1" spans="1:10">
      <c r="A45" s="23"/>
      <c r="B45" s="23"/>
      <c r="C45" s="23" t="s">
        <v>266</v>
      </c>
      <c r="D45" s="52" t="s">
        <v>267</v>
      </c>
      <c r="E45" s="53" t="s">
        <v>267</v>
      </c>
      <c r="F45" s="41" t="s">
        <v>256</v>
      </c>
      <c r="G45" s="24" t="s">
        <v>269</v>
      </c>
      <c r="H45" s="41" t="s">
        <v>258</v>
      </c>
      <c r="I45" s="41" t="s">
        <v>248</v>
      </c>
      <c r="J45" s="53" t="s">
        <v>337</v>
      </c>
    </row>
    <row r="46" ht="20.25" customHeight="1" spans="1:10">
      <c r="A46" s="51" t="s">
        <v>218</v>
      </c>
      <c r="B46" s="23" t="s">
        <v>338</v>
      </c>
      <c r="C46" s="23"/>
      <c r="D46" s="23"/>
      <c r="E46" s="23"/>
      <c r="F46" s="23"/>
      <c r="G46" s="23"/>
      <c r="H46" s="23"/>
      <c r="I46" s="23"/>
      <c r="J46" s="23"/>
    </row>
    <row r="47" ht="20.25" customHeight="1" spans="1:10">
      <c r="A47" s="23"/>
      <c r="B47" s="23"/>
      <c r="C47" s="23" t="s">
        <v>242</v>
      </c>
      <c r="D47" s="52" t="s">
        <v>243</v>
      </c>
      <c r="E47" s="53" t="s">
        <v>288</v>
      </c>
      <c r="F47" s="41" t="s">
        <v>245</v>
      </c>
      <c r="G47" s="24" t="s">
        <v>289</v>
      </c>
      <c r="H47" s="41" t="s">
        <v>290</v>
      </c>
      <c r="I47" s="41" t="s">
        <v>248</v>
      </c>
      <c r="J47" s="53" t="s">
        <v>291</v>
      </c>
    </row>
    <row r="48" ht="20.25" customHeight="1" spans="1:10">
      <c r="A48" s="23"/>
      <c r="B48" s="23"/>
      <c r="C48" s="23" t="s">
        <v>242</v>
      </c>
      <c r="D48" s="52" t="s">
        <v>243</v>
      </c>
      <c r="E48" s="53" t="s">
        <v>292</v>
      </c>
      <c r="F48" s="41" t="s">
        <v>256</v>
      </c>
      <c r="G48" s="24" t="s">
        <v>289</v>
      </c>
      <c r="H48" s="41" t="s">
        <v>274</v>
      </c>
      <c r="I48" s="41" t="s">
        <v>264</v>
      </c>
      <c r="J48" s="53" t="s">
        <v>293</v>
      </c>
    </row>
    <row r="49" ht="20.25" customHeight="1" spans="1:10">
      <c r="A49" s="23"/>
      <c r="B49" s="23"/>
      <c r="C49" s="23" t="s">
        <v>242</v>
      </c>
      <c r="D49" s="52" t="s">
        <v>296</v>
      </c>
      <c r="E49" s="53" t="s">
        <v>297</v>
      </c>
      <c r="F49" s="41" t="s">
        <v>245</v>
      </c>
      <c r="G49" s="24" t="s">
        <v>339</v>
      </c>
      <c r="H49" s="41" t="s">
        <v>258</v>
      </c>
      <c r="I49" s="41" t="s">
        <v>264</v>
      </c>
      <c r="J49" s="53" t="s">
        <v>298</v>
      </c>
    </row>
    <row r="50" ht="20.25" customHeight="1" spans="1:10">
      <c r="A50" s="23"/>
      <c r="B50" s="23"/>
      <c r="C50" s="23" t="s">
        <v>260</v>
      </c>
      <c r="D50" s="52" t="s">
        <v>299</v>
      </c>
      <c r="E50" s="53" t="s">
        <v>300</v>
      </c>
      <c r="F50" s="41" t="s">
        <v>256</v>
      </c>
      <c r="G50" s="24" t="s">
        <v>289</v>
      </c>
      <c r="H50" s="41" t="s">
        <v>258</v>
      </c>
      <c r="I50" s="41" t="s">
        <v>264</v>
      </c>
      <c r="J50" s="53" t="s">
        <v>340</v>
      </c>
    </row>
    <row r="51" ht="20.25" customHeight="1" spans="1:10">
      <c r="A51" s="23"/>
      <c r="B51" s="23"/>
      <c r="C51" s="23" t="s">
        <v>260</v>
      </c>
      <c r="D51" s="52" t="s">
        <v>299</v>
      </c>
      <c r="E51" s="53" t="s">
        <v>302</v>
      </c>
      <c r="F51" s="41" t="s">
        <v>245</v>
      </c>
      <c r="G51" s="24" t="s">
        <v>289</v>
      </c>
      <c r="H51" s="41" t="s">
        <v>247</v>
      </c>
      <c r="I51" s="41" t="s">
        <v>264</v>
      </c>
      <c r="J51" s="53" t="s">
        <v>341</v>
      </c>
    </row>
    <row r="52" ht="20.25" customHeight="1" spans="1:10">
      <c r="A52" s="23"/>
      <c r="B52" s="23"/>
      <c r="C52" s="23" t="s">
        <v>266</v>
      </c>
      <c r="D52" s="52" t="s">
        <v>267</v>
      </c>
      <c r="E52" s="53" t="s">
        <v>305</v>
      </c>
      <c r="F52" s="41" t="s">
        <v>256</v>
      </c>
      <c r="G52" s="24" t="s">
        <v>289</v>
      </c>
      <c r="H52" s="41" t="s">
        <v>258</v>
      </c>
      <c r="I52" s="41" t="s">
        <v>264</v>
      </c>
      <c r="J52" s="53" t="s">
        <v>306</v>
      </c>
    </row>
    <row r="53" ht="20.25" customHeight="1" spans="1:10">
      <c r="A53" s="51" t="s">
        <v>206</v>
      </c>
      <c r="B53" s="23" t="s">
        <v>342</v>
      </c>
      <c r="C53" s="23"/>
      <c r="D53" s="23"/>
      <c r="E53" s="23"/>
      <c r="F53" s="23"/>
      <c r="G53" s="23"/>
      <c r="H53" s="23"/>
      <c r="I53" s="23"/>
      <c r="J53" s="23"/>
    </row>
    <row r="54" ht="20.25" customHeight="1" spans="1:10">
      <c r="A54" s="23"/>
      <c r="B54" s="23"/>
      <c r="C54" s="23" t="s">
        <v>242</v>
      </c>
      <c r="D54" s="52" t="s">
        <v>243</v>
      </c>
      <c r="E54" s="53" t="s">
        <v>343</v>
      </c>
      <c r="F54" s="41" t="s">
        <v>245</v>
      </c>
      <c r="G54" s="24" t="s">
        <v>49</v>
      </c>
      <c r="H54" s="41" t="s">
        <v>344</v>
      </c>
      <c r="I54" s="41" t="s">
        <v>248</v>
      </c>
      <c r="J54" s="53" t="s">
        <v>345</v>
      </c>
    </row>
    <row r="55" ht="20.25" customHeight="1" spans="1:10">
      <c r="A55" s="23"/>
      <c r="B55" s="23"/>
      <c r="C55" s="23" t="s">
        <v>242</v>
      </c>
      <c r="D55" s="52" t="s">
        <v>243</v>
      </c>
      <c r="E55" s="53" t="s">
        <v>346</v>
      </c>
      <c r="F55" s="41" t="s">
        <v>245</v>
      </c>
      <c r="G55" s="24" t="s">
        <v>347</v>
      </c>
      <c r="H55" s="41" t="s">
        <v>344</v>
      </c>
      <c r="I55" s="41" t="s">
        <v>248</v>
      </c>
      <c r="J55" s="53" t="s">
        <v>348</v>
      </c>
    </row>
    <row r="56" ht="20.25" customHeight="1" spans="1:10">
      <c r="A56" s="23"/>
      <c r="B56" s="23"/>
      <c r="C56" s="23" t="s">
        <v>242</v>
      </c>
      <c r="D56" s="52" t="s">
        <v>243</v>
      </c>
      <c r="E56" s="53" t="s">
        <v>349</v>
      </c>
      <c r="F56" s="41" t="s">
        <v>245</v>
      </c>
      <c r="G56" s="24" t="s">
        <v>350</v>
      </c>
      <c r="H56" s="41" t="s">
        <v>344</v>
      </c>
      <c r="I56" s="41" t="s">
        <v>248</v>
      </c>
      <c r="J56" s="53" t="s">
        <v>351</v>
      </c>
    </row>
    <row r="57" ht="20.25" customHeight="1" spans="1:10">
      <c r="A57" s="23"/>
      <c r="B57" s="23"/>
      <c r="C57" s="23" t="s">
        <v>242</v>
      </c>
      <c r="D57" s="52" t="s">
        <v>243</v>
      </c>
      <c r="E57" s="53" t="s">
        <v>352</v>
      </c>
      <c r="F57" s="41" t="s">
        <v>245</v>
      </c>
      <c r="G57" s="24" t="s">
        <v>50</v>
      </c>
      <c r="H57" s="41" t="s">
        <v>344</v>
      </c>
      <c r="I57" s="41" t="s">
        <v>248</v>
      </c>
      <c r="J57" s="53" t="s">
        <v>353</v>
      </c>
    </row>
    <row r="58" ht="20.25" customHeight="1" spans="1:10">
      <c r="A58" s="23"/>
      <c r="B58" s="23"/>
      <c r="C58" s="23" t="s">
        <v>242</v>
      </c>
      <c r="D58" s="52" t="s">
        <v>243</v>
      </c>
      <c r="E58" s="53" t="s">
        <v>354</v>
      </c>
      <c r="F58" s="41" t="s">
        <v>245</v>
      </c>
      <c r="G58" s="24" t="s">
        <v>355</v>
      </c>
      <c r="H58" s="41" t="s">
        <v>356</v>
      </c>
      <c r="I58" s="41" t="s">
        <v>248</v>
      </c>
      <c r="J58" s="53" t="s">
        <v>357</v>
      </c>
    </row>
    <row r="59" ht="20.25" customHeight="1" spans="1:10">
      <c r="A59" s="23"/>
      <c r="B59" s="23"/>
      <c r="C59" s="23" t="s">
        <v>242</v>
      </c>
      <c r="D59" s="52" t="s">
        <v>243</v>
      </c>
      <c r="E59" s="53" t="s">
        <v>358</v>
      </c>
      <c r="F59" s="41" t="s">
        <v>245</v>
      </c>
      <c r="G59" s="24" t="s">
        <v>49</v>
      </c>
      <c r="H59" s="41" t="s">
        <v>344</v>
      </c>
      <c r="I59" s="41" t="s">
        <v>248</v>
      </c>
      <c r="J59" s="53" t="s">
        <v>359</v>
      </c>
    </row>
    <row r="60" ht="20.25" customHeight="1" spans="1:10">
      <c r="A60" s="23"/>
      <c r="B60" s="23"/>
      <c r="C60" s="23" t="s">
        <v>242</v>
      </c>
      <c r="D60" s="52" t="s">
        <v>243</v>
      </c>
      <c r="E60" s="53" t="s">
        <v>360</v>
      </c>
      <c r="F60" s="41" t="s">
        <v>245</v>
      </c>
      <c r="G60" s="24" t="s">
        <v>47</v>
      </c>
      <c r="H60" s="41" t="s">
        <v>344</v>
      </c>
      <c r="I60" s="41" t="s">
        <v>248</v>
      </c>
      <c r="J60" s="53" t="s">
        <v>361</v>
      </c>
    </row>
    <row r="61" ht="20.25" customHeight="1" spans="1:10">
      <c r="A61" s="23"/>
      <c r="B61" s="23"/>
      <c r="C61" s="23" t="s">
        <v>242</v>
      </c>
      <c r="D61" s="52" t="s">
        <v>243</v>
      </c>
      <c r="E61" s="53" t="s">
        <v>362</v>
      </c>
      <c r="F61" s="41" t="s">
        <v>245</v>
      </c>
      <c r="G61" s="24" t="s">
        <v>49</v>
      </c>
      <c r="H61" s="41" t="s">
        <v>344</v>
      </c>
      <c r="I61" s="41" t="s">
        <v>248</v>
      </c>
      <c r="J61" s="53" t="s">
        <v>363</v>
      </c>
    </row>
    <row r="62" ht="20.25" customHeight="1" spans="1:10">
      <c r="A62" s="23"/>
      <c r="B62" s="23"/>
      <c r="C62" s="23" t="s">
        <v>242</v>
      </c>
      <c r="D62" s="52" t="s">
        <v>243</v>
      </c>
      <c r="E62" s="53" t="s">
        <v>364</v>
      </c>
      <c r="F62" s="41" t="s">
        <v>245</v>
      </c>
      <c r="G62" s="24" t="s">
        <v>47</v>
      </c>
      <c r="H62" s="41" t="s">
        <v>365</v>
      </c>
      <c r="I62" s="41" t="s">
        <v>248</v>
      </c>
      <c r="J62" s="53" t="s">
        <v>366</v>
      </c>
    </row>
    <row r="63" ht="20.25" customHeight="1" spans="1:10">
      <c r="A63" s="23"/>
      <c r="B63" s="23"/>
      <c r="C63" s="23" t="s">
        <v>242</v>
      </c>
      <c r="D63" s="52" t="s">
        <v>243</v>
      </c>
      <c r="E63" s="53" t="s">
        <v>367</v>
      </c>
      <c r="F63" s="41" t="s">
        <v>245</v>
      </c>
      <c r="G63" s="24" t="s">
        <v>50</v>
      </c>
      <c r="H63" s="41" t="s">
        <v>344</v>
      </c>
      <c r="I63" s="41" t="s">
        <v>248</v>
      </c>
      <c r="J63" s="53" t="s">
        <v>368</v>
      </c>
    </row>
    <row r="64" ht="20.25" customHeight="1" spans="1:10">
      <c r="A64" s="23"/>
      <c r="B64" s="23"/>
      <c r="C64" s="23" t="s">
        <v>242</v>
      </c>
      <c r="D64" s="52" t="s">
        <v>243</v>
      </c>
      <c r="E64" s="53" t="s">
        <v>369</v>
      </c>
      <c r="F64" s="41" t="s">
        <v>245</v>
      </c>
      <c r="G64" s="24" t="s">
        <v>47</v>
      </c>
      <c r="H64" s="41" t="s">
        <v>365</v>
      </c>
      <c r="I64" s="41" t="s">
        <v>248</v>
      </c>
      <c r="J64" s="53" t="s">
        <v>370</v>
      </c>
    </row>
    <row r="65" ht="20.25" customHeight="1" spans="1:10">
      <c r="A65" s="23"/>
      <c r="B65" s="23"/>
      <c r="C65" s="23" t="s">
        <v>242</v>
      </c>
      <c r="D65" s="52" t="s">
        <v>243</v>
      </c>
      <c r="E65" s="53" t="s">
        <v>371</v>
      </c>
      <c r="F65" s="41" t="s">
        <v>245</v>
      </c>
      <c r="G65" s="24" t="s">
        <v>53</v>
      </c>
      <c r="H65" s="41" t="s">
        <v>372</v>
      </c>
      <c r="I65" s="41" t="s">
        <v>248</v>
      </c>
      <c r="J65" s="53" t="s">
        <v>373</v>
      </c>
    </row>
    <row r="66" ht="20.25" customHeight="1" spans="1:10">
      <c r="A66" s="23"/>
      <c r="B66" s="23"/>
      <c r="C66" s="23" t="s">
        <v>242</v>
      </c>
      <c r="D66" s="52" t="s">
        <v>243</v>
      </c>
      <c r="E66" s="53" t="s">
        <v>374</v>
      </c>
      <c r="F66" s="41" t="s">
        <v>245</v>
      </c>
      <c r="G66" s="24" t="s">
        <v>251</v>
      </c>
      <c r="H66" s="41" t="s">
        <v>252</v>
      </c>
      <c r="I66" s="41" t="s">
        <v>248</v>
      </c>
      <c r="J66" s="53" t="s">
        <v>375</v>
      </c>
    </row>
    <row r="67" ht="20.25" customHeight="1" spans="1:10">
      <c r="A67" s="23"/>
      <c r="B67" s="23"/>
      <c r="C67" s="23" t="s">
        <v>242</v>
      </c>
      <c r="D67" s="52" t="s">
        <v>243</v>
      </c>
      <c r="E67" s="53" t="s">
        <v>376</v>
      </c>
      <c r="F67" s="41" t="s">
        <v>245</v>
      </c>
      <c r="G67" s="24" t="s">
        <v>377</v>
      </c>
      <c r="H67" s="41" t="s">
        <v>378</v>
      </c>
      <c r="I67" s="41" t="s">
        <v>248</v>
      </c>
      <c r="J67" s="53" t="s">
        <v>379</v>
      </c>
    </row>
    <row r="68" ht="20.25" customHeight="1" spans="1:10">
      <c r="A68" s="23"/>
      <c r="B68" s="23"/>
      <c r="C68" s="23" t="s">
        <v>242</v>
      </c>
      <c r="D68" s="52" t="s">
        <v>243</v>
      </c>
      <c r="E68" s="53" t="s">
        <v>380</v>
      </c>
      <c r="F68" s="41" t="s">
        <v>245</v>
      </c>
      <c r="G68" s="24" t="s">
        <v>251</v>
      </c>
      <c r="H68" s="41" t="s">
        <v>252</v>
      </c>
      <c r="I68" s="41" t="s">
        <v>248</v>
      </c>
      <c r="J68" s="53" t="s">
        <v>381</v>
      </c>
    </row>
    <row r="69" ht="20.25" customHeight="1" spans="1:10">
      <c r="A69" s="23"/>
      <c r="B69" s="23"/>
      <c r="C69" s="23" t="s">
        <v>242</v>
      </c>
      <c r="D69" s="52" t="s">
        <v>254</v>
      </c>
      <c r="E69" s="53" t="s">
        <v>330</v>
      </c>
      <c r="F69" s="41" t="s">
        <v>245</v>
      </c>
      <c r="G69" s="24" t="s">
        <v>289</v>
      </c>
      <c r="H69" s="41" t="s">
        <v>258</v>
      </c>
      <c r="I69" s="41" t="s">
        <v>248</v>
      </c>
      <c r="J69" s="53" t="s">
        <v>382</v>
      </c>
    </row>
    <row r="70" ht="20.25" customHeight="1" spans="1:10">
      <c r="A70" s="23"/>
      <c r="B70" s="23"/>
      <c r="C70" s="23" t="s">
        <v>242</v>
      </c>
      <c r="D70" s="52" t="s">
        <v>254</v>
      </c>
      <c r="E70" s="53" t="s">
        <v>383</v>
      </c>
      <c r="F70" s="41" t="s">
        <v>245</v>
      </c>
      <c r="G70" s="24" t="s">
        <v>289</v>
      </c>
      <c r="H70" s="41" t="s">
        <v>258</v>
      </c>
      <c r="I70" s="41" t="s">
        <v>248</v>
      </c>
      <c r="J70" s="53" t="s">
        <v>384</v>
      </c>
    </row>
    <row r="71" ht="20.25" customHeight="1" spans="1:10">
      <c r="A71" s="23"/>
      <c r="B71" s="23"/>
      <c r="C71" s="23" t="s">
        <v>242</v>
      </c>
      <c r="D71" s="52" t="s">
        <v>296</v>
      </c>
      <c r="E71" s="53" t="s">
        <v>332</v>
      </c>
      <c r="F71" s="41" t="s">
        <v>256</v>
      </c>
      <c r="G71" s="24" t="s">
        <v>257</v>
      </c>
      <c r="H71" s="41" t="s">
        <v>258</v>
      </c>
      <c r="I71" s="41" t="s">
        <v>248</v>
      </c>
      <c r="J71" s="53" t="s">
        <v>385</v>
      </c>
    </row>
    <row r="72" ht="20.25" customHeight="1" spans="1:10">
      <c r="A72" s="23"/>
      <c r="B72" s="23"/>
      <c r="C72" s="23" t="s">
        <v>260</v>
      </c>
      <c r="D72" s="52" t="s">
        <v>281</v>
      </c>
      <c r="E72" s="53" t="s">
        <v>386</v>
      </c>
      <c r="F72" s="41" t="s">
        <v>245</v>
      </c>
      <c r="G72" s="24" t="s">
        <v>335</v>
      </c>
      <c r="H72" s="41"/>
      <c r="I72" s="41" t="s">
        <v>264</v>
      </c>
      <c r="J72" s="53" t="s">
        <v>387</v>
      </c>
    </row>
    <row r="73" ht="20.25" customHeight="1" spans="1:10">
      <c r="A73" s="23"/>
      <c r="B73" s="23"/>
      <c r="C73" s="23" t="s">
        <v>266</v>
      </c>
      <c r="D73" s="52" t="s">
        <v>267</v>
      </c>
      <c r="E73" s="53" t="s">
        <v>388</v>
      </c>
      <c r="F73" s="41" t="s">
        <v>256</v>
      </c>
      <c r="G73" s="24" t="s">
        <v>269</v>
      </c>
      <c r="H73" s="41" t="s">
        <v>258</v>
      </c>
      <c r="I73" s="41" t="s">
        <v>248</v>
      </c>
      <c r="J73" s="53" t="s">
        <v>389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2025-03-12T03:45:00Z</dcterms:created>
  <dcterms:modified xsi:type="dcterms:W3CDTF">2025-03-12T08:18:35Z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7083C7213DE54760B608F72BBAAD47EF</vt:lpwstr>
  </property>
  <property fmtid="{D5CDD505-2E9C-101B-9397-08002B2CF9AE}" pid="3" name="KSOProductBuildVer">
    <vt:lpwstr>2052-11.8.2.12085</vt:lpwstr>
  </property>
</Properties>
</file>