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firstSheet="11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部门基本支出预算表04!$A$2:$W$55</definedName>
  </definedNames>
  <calcPr calcId="144525" concurrentCalc="0"/>
</workbook>
</file>

<file path=xl/sharedStrings.xml><?xml version="1.0" encoding="utf-8"?>
<sst xmlns="http://schemas.openxmlformats.org/spreadsheetml/2006/main" count="1054" uniqueCount="350">
  <si>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</si>
  <si>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</si>
  <si>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</si>
  <si>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</si>
  <si>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</si>
  <si>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</si>
  <si>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</si>
  <si>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</si>
  <si>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</si>
  <si>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</si>
  <si>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</si>
  <si>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</si>
  <si>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</si>
  <si>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</si>
  <si>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</si>
  <si>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</si>
  <si>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</si>
  <si>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</si>
  <si>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</si>
  <si>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</si>
  <si>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</si>
  <si>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</si>
  <si>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</si>
  <si>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</si>
  <si>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</si>
  <si>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</si>
  <si>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</si>
  <si>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</si>
  <si>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</si>
  <si>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</si>
  <si>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</si>
  <si>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</si>
  <si>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</si>
  <si>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</si>
  <si>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</si>
  <si>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</si>
  <si>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</si>
  <si>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</si>
  <si>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</si>
  <si>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</si>
  <si>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</si>
  <si>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</si>
  <si>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</si>
  <si>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</si>
  <si>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</si>
  <si>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</si>
  <si>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</si>
  <si>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</si>
  <si>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</si>
  <si>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</si>
  <si>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</si>
  <si>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</si>
  <si>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</si>
  <si>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</si>
  <si>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</si>
  <si>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101001</t>
  </si>
  <si>
    <t>峨山彝族自治县人民政府办公室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</si>
  <si>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</si>
  <si>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</si>
  <si>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</si>
  <si>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</si>
  <si>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</si>
  <si>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</si>
  <si>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</si>
  <si>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</si>
  <si>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</si>
  <si>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</si>
  <si>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</si>
  <si>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</si>
  <si>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</si>
  <si>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</si>
  <si>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</si>
  <si>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</si>
  <si>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</si>
  <si>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</si>
  <si>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</si>
  <si>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</si>
  <si>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</si>
  <si>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</si>
  <si>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</si>
  <si>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</si>
  <si>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</si>
  <si>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</si>
  <si>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</si>
  <si>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</si>
  <si>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</si>
  <si>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</si>
  <si>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</si>
  <si>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</si>
  <si>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</si>
  <si>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</si>
  <si>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</si>
  <si>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</si>
  <si>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</si>
  <si>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</si>
  <si>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</si>
  <si>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</si>
  <si>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</si>
  <si>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</si>
  <si>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</si>
  <si>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</si>
  <si>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</si>
  <si>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</si>
  <si>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</si>
  <si>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</si>
  <si>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</si>
  <si>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</si>
  <si>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</si>
  <si>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</si>
  <si>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</si>
  <si>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</si>
  <si>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</si>
  <si>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</si>
  <si>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</si>
  <si>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</si>
  <si>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</si>
  <si>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</si>
  <si>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</si>
  <si>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</si>
  <si>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</si>
  <si>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</si>
  <si>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</si>
  <si>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</si>
  <si>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</si>
  <si>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</si>
  <si>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</si>
  <si>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</si>
  <si>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</si>
  <si>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</si>
  <si>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</si>
  <si>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</si>
  <si>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</si>
  <si>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</si>
  <si>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</si>
  <si>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</si>
  <si>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</si>
  <si>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</si>
  <si>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</si>
  <si>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</si>
  <si>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</si>
  <si>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</si>
  <si>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</si>
  <si>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</si>
  <si>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</si>
  <si>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</si>
  <si>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</si>
  <si>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</si>
  <si>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</si>
  <si>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</si>
  <si>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530426210000000015892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</si>
  <si>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</si>
  <si>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</si>
  <si>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</si>
  <si>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</si>
  <si>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</si>
  <si>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</si>
  <si>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</si>
  <si>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530426210000000015893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</si>
  <si>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</si>
  <si>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</si>
  <si>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</si>
  <si>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</si>
  <si>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</si>
  <si>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</si>
  <si>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</si>
  <si>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530426210000000015894</t>
  </si>
  <si>
    <t>30113</t>
  </si>
  <si>
    <t>530426210000000015895</t>
  </si>
  <si>
    <t>对个人和家庭的补助</t>
  </si>
  <si>
    <t>30305</t>
  </si>
  <si>
    <t>生活补助</t>
  </si>
  <si>
    <t>530426210000000015897</t>
  </si>
  <si>
    <t>公车购置及运维费</t>
  </si>
  <si>
    <t>30231</t>
  </si>
  <si>
    <t>公务用车运行维护费</t>
  </si>
  <si>
    <t>530426210000000015898</t>
  </si>
  <si>
    <t>行政人员公务交通补贴</t>
  </si>
  <si>
    <t>30239</t>
  </si>
  <si>
    <t>其他交通费用</t>
  </si>
  <si>
    <t>530426210000000015899</t>
  </si>
  <si>
    <t>工会经费</t>
  </si>
  <si>
    <t>30228</t>
  </si>
  <si>
    <t>530426210000000015903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</si>
  <si>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</si>
  <si>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</si>
  <si>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</si>
  <si>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</si>
  <si>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</si>
  <si>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</si>
  <si>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</si>
  <si>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</si>
  <si>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</si>
  <si>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</si>
  <si>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</si>
  <si>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30299</t>
  </si>
  <si>
    <t>其他商品和服务支出</t>
  </si>
  <si>
    <t>530426231100001470206</t>
  </si>
  <si>
    <t>福利费</t>
  </si>
  <si>
    <t>30229</t>
  </si>
  <si>
    <t>530426231100001470222</t>
  </si>
  <si>
    <t>残疾人就业保障金</t>
  </si>
  <si>
    <t>530426231100001470223</t>
  </si>
  <si>
    <t>退休人员统筹外养老金</t>
  </si>
  <si>
    <t>30302</t>
  </si>
  <si>
    <t>退休费</t>
  </si>
  <si>
    <t>530426231100001470224</t>
  </si>
  <si>
    <t>综合效能考核奖</t>
  </si>
  <si>
    <t>530426241100002130667</t>
  </si>
  <si>
    <t>奖励性绩效工资</t>
  </si>
  <si>
    <t>30107</t>
  </si>
  <si>
    <t>绩效工资</t>
  </si>
  <si>
    <t>530426241100002130671</t>
  </si>
  <si>
    <t>编外人员工资</t>
  </si>
  <si>
    <t>30199</t>
  </si>
  <si>
    <t>其他工资福利支出</t>
  </si>
  <si>
    <t>530426241100002130679</t>
  </si>
  <si>
    <t>事业人员支出工资</t>
  </si>
  <si>
    <t>530426251100003577258</t>
  </si>
  <si>
    <t>工作业务经费</t>
  </si>
  <si>
    <t>30213</t>
  </si>
  <si>
    <t>维修（护）费</t>
  </si>
  <si>
    <t>30217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</si>
  <si>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</si>
  <si>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</si>
  <si>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</si>
  <si>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</si>
  <si>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</si>
  <si>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</si>
  <si>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</si>
  <si>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病故人员（冯裕民）丧葬费、一次性抚恤金补助经费</t>
  </si>
  <si>
    <t>312 民生类</t>
  </si>
  <si>
    <t>530426251100003573006</t>
  </si>
  <si>
    <t>30304</t>
  </si>
  <si>
    <t>抚恤金</t>
  </si>
  <si>
    <t>病故人员（易平光）丧葬费、一次性抚恤金补助经费</t>
  </si>
  <si>
    <t>530426251100003590832</t>
  </si>
  <si>
    <t>机关事业单位遗属生活困难补助经费</t>
  </si>
  <si>
    <t>530426251100003573490</t>
  </si>
  <si>
    <t>已故离休干部配偶生活补助经费</t>
  </si>
  <si>
    <t>530426251100003567850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</si>
  <si>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</si>
  <si>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</si>
  <si>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</si>
  <si>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</si>
  <si>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</si>
  <si>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</si>
  <si>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</si>
  <si>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</si>
  <si>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</si>
  <si>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</si>
  <si>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</si>
  <si>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</si>
  <si>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保证已故离休干部配偶的生活补助按时足额发放，生活状况明显改善。</t>
  </si>
  <si>
    <t>产出指标</t>
  </si>
  <si>
    <t>数量指标</t>
  </si>
  <si>
    <t>获补对象数</t>
  </si>
  <si>
    <t>=</t>
  </si>
  <si>
    <t>1.00</t>
  </si>
  <si>
    <t>人</t>
  </si>
  <si>
    <t>定量指标</t>
  </si>
  <si>
    <t>反映获补助人员数量情况。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</si>
  <si>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</si>
  <si>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</si>
  <si>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</si>
  <si>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</si>
  <si>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获补对象准确率=抽检符合标准的补助对象数/抽检实际补助对象数*100%。</t>
  </si>
  <si>
    <t>时效指标</t>
  </si>
  <si>
    <t>发放及时率</t>
  </si>
  <si>
    <t>反映发放单位及时发放补助资金的情况。
发放及时率=在时限内发放资金/应发放资金*100%。</t>
  </si>
  <si>
    <t>效益指标</t>
  </si>
  <si>
    <t>社会效益</t>
  </si>
  <si>
    <t>生活状况改善</t>
  </si>
  <si>
    <t>生活状况有所改善</t>
  </si>
  <si>
    <t>定性指标</t>
  </si>
  <si>
    <t>反映补助促进受助对象生活状况改善的情况。</t>
  </si>
  <si>
    <t>满意度指标</t>
  </si>
  <si>
    <t>服务对象满意度</t>
  </si>
  <si>
    <t>受益对象满意度</t>
  </si>
  <si>
    <t>&gt;=</t>
  </si>
  <si>
    <t>95</t>
  </si>
  <si>
    <t>反映获补助受益对象的满意程度。</t>
  </si>
  <si>
    <t>保证政府办因病去世人员冯裕民的丧葬费、抚恤金及时发到其家属手中</t>
  </si>
  <si>
    <t xml:space="preserve">反映获补助人员的数量情况。
</t>
  </si>
  <si>
    <t>反映获补助对象认定的准确性情况。
获补对象准确率=抽检符合标准的补助对象数/抽检实际补助对象数*100%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</si>
  <si>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</si>
  <si>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</si>
  <si>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生活状况改善明显</t>
  </si>
  <si>
    <t>认真贯彻落实国家关于丧葬费、抚恤金发放的政策，保证政府办因病去世人员易平光的丧葬费、抚恤金及时发到其家属手中，生活状况有所改善，体现对病故人员家属的关心和关怀。</t>
  </si>
  <si>
    <t>反映获补助人员的数量情况。</t>
  </si>
  <si>
    <t>保证遗属生活困难补助按月发放到龙翠仙、李翠英、普桂英三个遗属人员手中，使其生活得到明显改善。体现党和国家对遗属人员的关心和关怀。</t>
  </si>
  <si>
    <t>有所改善</t>
  </si>
  <si>
    <t>90</t>
  </si>
  <si>
    <t>预算06表</t>
  </si>
  <si>
    <t>2025年部门政府性基金预算支出预算表</t>
  </si>
  <si>
    <t>政府性基金预算支出</t>
  </si>
  <si>
    <t>备注：本单位无政府性基金预算支出。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</si>
  <si>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</si>
  <si>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</si>
  <si>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</si>
  <si>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</si>
  <si>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</si>
  <si>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</si>
  <si>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</si>
  <si>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</si>
  <si>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</si>
  <si>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</si>
  <si>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</si>
  <si>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</si>
  <si>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公务用车加油</t>
  </si>
  <si>
    <t>项</t>
  </si>
  <si>
    <t>购买公务用车保险</t>
  </si>
  <si>
    <t>公务用车维修保养服务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</si>
  <si>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</si>
  <si>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</si>
  <si>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</si>
  <si>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</si>
  <si>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</si>
  <si>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B1101 维修保养服务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</si>
  <si>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</si>
  <si>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</si>
  <si>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</si>
  <si>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</si>
  <si>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</si>
  <si>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</si>
  <si>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</si>
  <si>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</si>
  <si>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</si>
  <si>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</si>
  <si>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</si>
  <si>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</si>
  <si>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</si>
  <si>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</si>
  <si>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</si>
  <si>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</si>
  <si>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</si>
  <si>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</si>
  <si>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</si>
  <si>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</si>
  <si>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</si>
  <si>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</si>
  <si>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</si>
  <si>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备注：本单位无新增资产。</t>
  </si>
  <si>
    <t>预算11表</t>
  </si>
  <si>
    <t>2025年上级补助项目支出预算表</t>
  </si>
  <si>
    <t>上级补助</t>
  </si>
  <si>
    <t>备注：本单位无上级补助项目支出。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</si>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</sst>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yyyy/mm/dd"/>
    <numFmt numFmtId="179" formatCode="#,##0;\-#,##0;;@"/>
    <numFmt numFmtId="180" formatCode="hh:mm:ss"/>
  </numFmts>
  <fonts count="38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24"/>
      <name val="SimSun"/>
      <charset val="134"/>
    </font>
    <font>
      <sz val="22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3" fillId="0" borderId="1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80" fontId="3" fillId="0" borderId="1">
      <alignment horizontal="right" vertical="center"/>
    </xf>
    <xf numFmtId="179" fontId="3" fillId="0" borderId="1">
      <alignment horizontal="right" vertical="center"/>
    </xf>
  </cellStyleXfs>
  <cellXfs count="8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9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6" fontId="3" fillId="0" borderId="1" xfId="53" applyNumberFormat="1" applyFont="1" applyBorder="1" applyAlignment="1">
      <alignment horizontal="right" vertical="center" wrapText="1"/>
    </xf>
    <xf numFmtId="176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9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0" fillId="0" borderId="0" xfId="0" applyFont="1" applyBorder="1">
      <alignment vertical="top"/>
    </xf>
    <xf numFmtId="49" fontId="3" fillId="0" borderId="1" xfId="53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8.85" defaultRowHeight="15" customHeight="1" outlineLevelCol="3"/>
  <cols>
    <col min="1" max="1" width="26.9333333333333" customWidth="1"/>
    <col min="2" max="2" width="19.15" customWidth="1"/>
    <col min="3" max="3" width="22.3416666666667" customWidth="1"/>
    <col min="4" max="4" width="20.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"单位名称："&amp;"峨山彝族自治县人民政府办公室"</f>
        <v>单位名称：峨山彝族自治县人民政府办公室</v>
      </c>
      <c r="B4" s="5"/>
      <c r="C4" s="73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9210470.3</v>
      </c>
      <c r="C8" s="15" t="str">
        <f>"一"&amp;"、"&amp;"一般公共服务支出"</f>
        <v>一、一般公共服务支出</v>
      </c>
      <c r="D8" s="17">
        <v>6437794.57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1849471.84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356611.89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566592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74" t="s">
        <v>16</v>
      </c>
      <c r="B16" s="17"/>
      <c r="C16" s="77"/>
      <c r="D16" s="17"/>
    </row>
    <row r="17" ht="22.5" customHeight="1" spans="1:4">
      <c r="A17" s="74" t="s">
        <v>17</v>
      </c>
      <c r="B17" s="17"/>
      <c r="C17" s="77"/>
      <c r="D17" s="17"/>
    </row>
    <row r="18" ht="22.5" customHeight="1" spans="1:4">
      <c r="A18" s="74"/>
      <c r="B18" s="17"/>
      <c r="C18" s="77"/>
      <c r="D18" s="17"/>
    </row>
    <row r="19" ht="22.5" customHeight="1" spans="1:4">
      <c r="A19" s="75" t="s">
        <v>18</v>
      </c>
      <c r="B19" s="76">
        <v>9210470.3</v>
      </c>
      <c r="C19" s="77" t="s">
        <v>19</v>
      </c>
      <c r="D19" s="76">
        <v>9210470.3</v>
      </c>
    </row>
    <row r="20" ht="22.5" customHeight="1" spans="1:4">
      <c r="A20" s="84" t="s">
        <v>20</v>
      </c>
      <c r="B20" s="17"/>
      <c r="C20" s="85" t="s">
        <v>21</v>
      </c>
      <c r="D20" s="49"/>
    </row>
    <row r="21" ht="22.5" customHeight="1" spans="1:4">
      <c r="A21" s="74" t="s">
        <v>22</v>
      </c>
      <c r="B21" s="76"/>
      <c r="C21" s="74" t="s">
        <v>22</v>
      </c>
      <c r="D21" s="76"/>
    </row>
    <row r="22" ht="22.5" customHeight="1" spans="1:4">
      <c r="A22" s="74" t="s">
        <v>23</v>
      </c>
      <c r="B22" s="76"/>
      <c r="C22" s="74" t="s">
        <v>24</v>
      </c>
      <c r="D22" s="76"/>
    </row>
    <row r="23" ht="22.5" customHeight="1" spans="1:4">
      <c r="A23" s="75" t="s">
        <v>25</v>
      </c>
      <c r="B23" s="76">
        <v>9210470.3</v>
      </c>
      <c r="C23" s="77" t="s">
        <v>26</v>
      </c>
      <c r="D23" s="76">
        <v>9210470.3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629861111111111" top="1" bottom="1" header="0.511805555555556" footer="0.511805555555556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F2" sqref="F2"/>
    </sheetView>
  </sheetViews>
  <sheetFormatPr defaultColWidth="8.85" defaultRowHeight="15" customHeight="1" outlineLevelCol="5"/>
  <cols>
    <col min="1" max="1" width="14.0916666666667" customWidth="1"/>
    <col min="2" max="2" width="14.4583333333333" customWidth="1"/>
    <col min="3" max="3" width="14.875" customWidth="1"/>
    <col min="4" max="4" width="14.1916666666667" customWidth="1"/>
    <col min="5" max="5" width="15.2083333333333" customWidth="1"/>
    <col min="6" max="6" width="16.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292</v>
      </c>
    </row>
    <row r="3" ht="37.5" customHeight="1" spans="1:6">
      <c r="A3" s="4" t="s">
        <v>293</v>
      </c>
      <c r="B3" s="4"/>
      <c r="C3" s="4"/>
      <c r="D3" s="4"/>
      <c r="E3" s="4"/>
      <c r="F3" s="4"/>
    </row>
    <row r="4" ht="18.75" customHeight="1" spans="1:6">
      <c r="A4" s="44" t="str">
        <f>"单位名称："&amp;"峨山彝族自治县人民政府办公室"</f>
        <v>单位名称：峨山彝族自治县人民政府办公室</v>
      </c>
      <c r="B4" s="44"/>
      <c r="C4" s="44"/>
      <c r="D4" s="45"/>
      <c r="E4" s="45"/>
      <c r="F4" s="46" t="s">
        <v>29</v>
      </c>
    </row>
    <row r="5" ht="18.75" customHeight="1" spans="1:6">
      <c r="A5" s="13" t="s">
        <v>133</v>
      </c>
      <c r="B5" s="13" t="s">
        <v>59</v>
      </c>
      <c r="C5" s="13" t="s">
        <v>60</v>
      </c>
      <c r="D5" s="47" t="s">
        <v>294</v>
      </c>
      <c r="E5" s="47"/>
      <c r="F5" s="47"/>
    </row>
    <row r="6" ht="18.75" customHeight="1" spans="1:6">
      <c r="A6" s="13" t="s">
        <v>59</v>
      </c>
      <c r="B6" s="13" t="s">
        <v>59</v>
      </c>
      <c r="C6" s="13" t="s">
        <v>60</v>
      </c>
      <c r="D6" s="47" t="s">
        <v>34</v>
      </c>
      <c r="E6" s="47" t="s">
        <v>63</v>
      </c>
      <c r="F6" s="47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8" t="s">
        <v>105</v>
      </c>
      <c r="B9" s="48"/>
      <c r="C9" s="48"/>
      <c r="D9" s="49"/>
      <c r="E9" s="49"/>
      <c r="F9" s="49"/>
    </row>
    <row r="10" customHeight="1" spans="1:1">
      <c r="A10" t="s">
        <v>295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590277777777778" top="1" bottom="1" header="0.511805555555556" footer="0.511805555555556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5"/>
  <sheetViews>
    <sheetView showZeros="0" workbookViewId="0">
      <pane ySplit="1" topLeftCell="A7" activePane="bottomLeft" state="frozen"/>
      <selection/>
      <selection pane="bottomLeft" activeCell="H14" sqref="H14"/>
    </sheetView>
  </sheetViews>
  <sheetFormatPr defaultColWidth="8.85" defaultRowHeight="15" customHeight="1"/>
  <cols>
    <col min="1" max="1" width="12.625" customWidth="1"/>
    <col min="2" max="2" width="15.625" customWidth="1"/>
    <col min="3" max="3" width="17.125" customWidth="1"/>
    <col min="4" max="4" width="7.625" customWidth="1"/>
    <col min="5" max="5" width="4.125" customWidth="1"/>
    <col min="6" max="6" width="9.375" customWidth="1"/>
    <col min="7" max="7" width="9.56666666666667" customWidth="1"/>
    <col min="8" max="8" width="10.0833333333333" customWidth="1"/>
    <col min="9" max="9" width="5.125" customWidth="1"/>
    <col min="10" max="10" width="6.375" customWidth="1"/>
    <col min="11" max="11" width="6" customWidth="1"/>
    <col min="12" max="12" width="4.125" customWidth="1"/>
    <col min="13" max="13" width="4.375" customWidth="1"/>
    <col min="14" max="14" width="7.125" customWidth="1"/>
    <col min="15" max="16" width="6.5" customWidth="1"/>
    <col min="17" max="17" width="5.75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296</v>
      </c>
    </row>
    <row r="3" ht="45" customHeight="1" spans="1:17">
      <c r="A3" s="32" t="s">
        <v>297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19" t="str">
        <f>"单位名称："&amp;"峨山彝族自治县人民政府办公室"</f>
        <v>单位名称：峨山彝族自治县人民政府办公室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298</v>
      </c>
      <c r="B5" s="22" t="s">
        <v>299</v>
      </c>
      <c r="C5" s="22" t="s">
        <v>300</v>
      </c>
      <c r="D5" s="22" t="s">
        <v>301</v>
      </c>
      <c r="E5" s="22" t="s">
        <v>302</v>
      </c>
      <c r="F5" s="22" t="s">
        <v>303</v>
      </c>
      <c r="G5" s="22" t="s">
        <v>140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304</v>
      </c>
      <c r="B6" s="22" t="s">
        <v>299</v>
      </c>
      <c r="C6" s="22" t="s">
        <v>300</v>
      </c>
      <c r="D6" s="22" t="s">
        <v>301</v>
      </c>
      <c r="E6" s="22" t="s">
        <v>302</v>
      </c>
      <c r="F6" s="22" t="s">
        <v>303</v>
      </c>
      <c r="G6" s="22" t="s">
        <v>32</v>
      </c>
      <c r="H6" s="22" t="s">
        <v>35</v>
      </c>
      <c r="I6" s="22" t="s">
        <v>305</v>
      </c>
      <c r="J6" s="22" t="s">
        <v>306</v>
      </c>
      <c r="K6" s="22" t="s">
        <v>38</v>
      </c>
      <c r="L6" s="22" t="s">
        <v>307</v>
      </c>
      <c r="M6" s="22" t="s">
        <v>62</v>
      </c>
      <c r="N6" s="22"/>
      <c r="O6" s="22"/>
      <c r="P6" s="22"/>
      <c r="Q6" s="22"/>
    </row>
    <row r="7" ht="45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172</v>
      </c>
      <c r="B9" s="23"/>
      <c r="C9" s="23"/>
      <c r="D9" s="39"/>
      <c r="E9" s="39"/>
      <c r="F9" s="39"/>
      <c r="G9" s="39">
        <v>140000</v>
      </c>
      <c r="H9" s="39">
        <v>140000</v>
      </c>
      <c r="I9" s="39"/>
      <c r="J9" s="35"/>
      <c r="K9" s="35"/>
      <c r="L9" s="39"/>
      <c r="M9" s="39"/>
      <c r="N9" s="39"/>
      <c r="O9" s="39"/>
      <c r="P9" s="39"/>
      <c r="Q9" s="39"/>
    </row>
    <row r="10" ht="22.5" spans="1:17">
      <c r="A10" s="23"/>
      <c r="B10" s="23" t="s">
        <v>308</v>
      </c>
      <c r="C10" s="23" t="str">
        <f t="shared" ref="C10:C13" si="0">"C23120302"&amp;"  "&amp;"车辆加油、添加燃料服务"</f>
        <v>C23120302  车辆加油、添加燃料服务</v>
      </c>
      <c r="D10" s="40" t="s">
        <v>309</v>
      </c>
      <c r="E10" s="24">
        <v>1</v>
      </c>
      <c r="F10" s="39"/>
      <c r="G10" s="39">
        <v>95000</v>
      </c>
      <c r="H10" s="35">
        <v>95000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2.5" spans="1:17">
      <c r="A11" s="23"/>
      <c r="B11" s="23" t="s">
        <v>310</v>
      </c>
      <c r="C11" s="23" t="str">
        <f>"C1804010201"&amp;"  "&amp;"机动车保险服务"</f>
        <v>C1804010201  机动车保险服务</v>
      </c>
      <c r="D11" s="40" t="s">
        <v>309</v>
      </c>
      <c r="E11" s="24">
        <v>1</v>
      </c>
      <c r="F11" s="39"/>
      <c r="G11" s="39">
        <v>45000</v>
      </c>
      <c r="H11" s="35">
        <v>45000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38" t="s">
        <v>218</v>
      </c>
      <c r="B12" s="23"/>
      <c r="C12" s="23"/>
      <c r="D12" s="23"/>
      <c r="E12" s="23"/>
      <c r="F12" s="39">
        <v>50000</v>
      </c>
      <c r="G12" s="39">
        <v>150000</v>
      </c>
      <c r="H12" s="39">
        <v>150000</v>
      </c>
      <c r="I12" s="39"/>
      <c r="J12" s="35"/>
      <c r="K12" s="35"/>
      <c r="L12" s="39"/>
      <c r="M12" s="39"/>
      <c r="N12" s="39"/>
      <c r="O12" s="39"/>
      <c r="P12" s="39"/>
      <c r="Q12" s="39"/>
    </row>
    <row r="13" ht="22.5" spans="1:17">
      <c r="A13" s="23"/>
      <c r="B13" s="23" t="s">
        <v>308</v>
      </c>
      <c r="C13" s="23" t="str">
        <f t="shared" si="0"/>
        <v>C23120302  车辆加油、添加燃料服务</v>
      </c>
      <c r="D13" s="40" t="s">
        <v>309</v>
      </c>
      <c r="E13" s="24">
        <v>1</v>
      </c>
      <c r="F13" s="39"/>
      <c r="G13" s="39">
        <v>100000</v>
      </c>
      <c r="H13" s="35">
        <v>100000</v>
      </c>
      <c r="I13" s="35"/>
      <c r="J13" s="35"/>
      <c r="K13" s="35"/>
      <c r="L13" s="39"/>
      <c r="M13" s="39"/>
      <c r="N13" s="39"/>
      <c r="O13" s="39"/>
      <c r="P13" s="39"/>
      <c r="Q13" s="39"/>
    </row>
    <row r="14" ht="22.5" spans="1:17">
      <c r="A14" s="23"/>
      <c r="B14" s="23" t="s">
        <v>311</v>
      </c>
      <c r="C14" s="23" t="str">
        <f>"C23120301"&amp;"  "&amp;"车辆维修和保养服务"</f>
        <v>C23120301  车辆维修和保养服务</v>
      </c>
      <c r="D14" s="40" t="s">
        <v>309</v>
      </c>
      <c r="E14" s="24">
        <v>1</v>
      </c>
      <c r="F14" s="39">
        <v>50000</v>
      </c>
      <c r="G14" s="39">
        <v>50000</v>
      </c>
      <c r="H14" s="35">
        <v>50000</v>
      </c>
      <c r="I14" s="35"/>
      <c r="J14" s="35"/>
      <c r="K14" s="35"/>
      <c r="L14" s="39"/>
      <c r="M14" s="39"/>
      <c r="N14" s="39"/>
      <c r="O14" s="39"/>
      <c r="P14" s="39"/>
      <c r="Q14" s="39"/>
    </row>
    <row r="15" ht="20.25" customHeight="1" spans="1:17">
      <c r="A15" s="24" t="s">
        <v>32</v>
      </c>
      <c r="B15" s="24"/>
      <c r="C15" s="24"/>
      <c r="D15" s="40"/>
      <c r="E15" s="40"/>
      <c r="F15" s="39">
        <v>50000</v>
      </c>
      <c r="G15" s="39">
        <v>290000</v>
      </c>
      <c r="H15" s="39">
        <v>290000</v>
      </c>
      <c r="I15" s="39"/>
      <c r="J15" s="39"/>
      <c r="K15" s="39"/>
      <c r="L15" s="39"/>
      <c r="M15" s="39"/>
      <c r="N15" s="39"/>
      <c r="O15" s="39"/>
      <c r="P15" s="39"/>
      <c r="Q15" s="39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432638888888889" right="0.314583333333333" top="1" bottom="1" header="0.511805555555556" footer="0.511805555555556"/>
  <pageSetup paperSize="1" scale="73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D6" sqref="D6:D7"/>
    </sheetView>
  </sheetViews>
  <sheetFormatPr defaultColWidth="8.85" defaultRowHeight="15" customHeight="1"/>
  <cols>
    <col min="1" max="1" width="9.625" customWidth="1"/>
    <col min="2" max="2" width="17.3833333333333" customWidth="1"/>
    <col min="3" max="3" width="15.8166666666667" customWidth="1"/>
    <col min="4" max="4" width="8.125" customWidth="1"/>
    <col min="5" max="5" width="8.25" customWidth="1"/>
    <col min="6" max="6" width="4.875" customWidth="1"/>
    <col min="7" max="7" width="6.375" customWidth="1"/>
    <col min="8" max="8" width="6.25" customWidth="1"/>
    <col min="9" max="9" width="4.125" customWidth="1"/>
    <col min="10" max="10" width="4.375" customWidth="1"/>
    <col min="11" max="11" width="8.125" customWidth="1"/>
    <col min="12" max="12" width="6.375" customWidth="1"/>
    <col min="13" max="13" width="7.25" customWidth="1"/>
    <col min="14" max="14" width="7.625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312</v>
      </c>
    </row>
    <row r="3" ht="45" customHeight="1" spans="1:14">
      <c r="A3" s="32" t="s">
        <v>313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19" t="str">
        <f>"单位名称："&amp;"峨山彝族自治县人民政府办公室"</f>
        <v>单位名称：峨山彝族自治县人民政府办公室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3" t="s">
        <v>298</v>
      </c>
      <c r="B5" s="33" t="s">
        <v>314</v>
      </c>
      <c r="C5" s="33" t="s">
        <v>315</v>
      </c>
      <c r="D5" s="33" t="s">
        <v>140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304</v>
      </c>
      <c r="B6" s="33"/>
      <c r="C6" s="33" t="s">
        <v>316</v>
      </c>
      <c r="D6" s="33" t="s">
        <v>32</v>
      </c>
      <c r="E6" s="33" t="s">
        <v>35</v>
      </c>
      <c r="F6" s="33" t="s">
        <v>305</v>
      </c>
      <c r="G6" s="33" t="s">
        <v>306</v>
      </c>
      <c r="H6" s="33" t="s">
        <v>38</v>
      </c>
      <c r="I6" s="33" t="s">
        <v>307</v>
      </c>
      <c r="J6" s="33"/>
      <c r="K6" s="33"/>
      <c r="L6" s="33"/>
      <c r="M6" s="33"/>
      <c r="N6" s="33"/>
    </row>
    <row r="7" ht="4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7" customHeight="1" spans="1:14">
      <c r="A9" s="23" t="s">
        <v>218</v>
      </c>
      <c r="B9" s="23"/>
      <c r="C9" s="23"/>
      <c r="D9" s="35">
        <v>50000</v>
      </c>
      <c r="E9" s="35">
        <v>50000</v>
      </c>
      <c r="F9" s="35"/>
      <c r="G9" s="35"/>
      <c r="H9" s="35"/>
      <c r="I9" s="35"/>
      <c r="J9" s="35"/>
      <c r="K9" s="35"/>
      <c r="L9" s="35"/>
      <c r="M9" s="35"/>
      <c r="N9" s="35"/>
    </row>
    <row r="10" ht="30" customHeight="1" spans="1:14">
      <c r="A10" s="23"/>
      <c r="B10" s="23" t="s">
        <v>311</v>
      </c>
      <c r="C10" s="23" t="s">
        <v>317</v>
      </c>
      <c r="D10" s="35">
        <v>50000</v>
      </c>
      <c r="E10" s="35">
        <v>50000</v>
      </c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4" t="s">
        <v>32</v>
      </c>
      <c r="B11" s="24"/>
      <c r="C11" s="24"/>
      <c r="D11" s="35">
        <v>50000</v>
      </c>
      <c r="E11" s="35">
        <v>50000</v>
      </c>
      <c r="F11" s="35"/>
      <c r="G11" s="35"/>
      <c r="H11" s="35"/>
      <c r="I11" s="35"/>
      <c r="J11" s="35"/>
      <c r="K11" s="35"/>
      <c r="L11" s="35"/>
      <c r="M11" s="35"/>
      <c r="N11" s="35"/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472222222222222" right="0.472222222222222" top="1" bottom="1" header="0.511805555555556" footer="0.511805555555556"/>
  <pageSetup paperSize="1" scale="85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5" activePane="bottomLeft" state="frozen"/>
      <selection/>
      <selection pane="bottomLeft" activeCell="B12" sqref="B12"/>
    </sheetView>
  </sheetViews>
  <sheetFormatPr defaultColWidth="8.85" defaultRowHeight="15" customHeight="1"/>
  <cols>
    <col min="1" max="1" width="20.4333333333333" customWidth="1"/>
    <col min="2" max="2" width="5.125" customWidth="1"/>
    <col min="3" max="3" width="6.25" customWidth="1"/>
    <col min="4" max="4" width="5" customWidth="1"/>
    <col min="5" max="5" width="8.44166666666667" customWidth="1"/>
    <col min="6" max="6" width="8.99166666666667" customWidth="1"/>
    <col min="7" max="7" width="6.7" customWidth="1"/>
    <col min="8" max="8" width="6.84166666666667" customWidth="1"/>
    <col min="9" max="9" width="8.88333333333333" customWidth="1"/>
    <col min="10" max="10" width="6.58333333333333" customWidth="1"/>
    <col min="11" max="11" width="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318</v>
      </c>
    </row>
    <row r="3" ht="45.15" customHeight="1" spans="1:11">
      <c r="A3" s="25" t="s">
        <v>319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"单位名称："&amp;"峨山彝族自治县人民政府办公室"</f>
        <v>单位名称：峨山彝族自治县人民政府办公室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320</v>
      </c>
      <c r="B5" s="28" t="s">
        <v>140</v>
      </c>
      <c r="C5" s="28"/>
      <c r="D5" s="28"/>
      <c r="E5" s="28" t="s">
        <v>321</v>
      </c>
      <c r="F5" s="28"/>
      <c r="G5" s="28"/>
      <c r="H5" s="28"/>
      <c r="I5" s="28"/>
      <c r="J5" s="28"/>
      <c r="K5" s="28"/>
    </row>
    <row r="6" ht="41" customHeight="1" spans="1:11">
      <c r="A6" s="28"/>
      <c r="B6" s="28" t="s">
        <v>32</v>
      </c>
      <c r="C6" s="28" t="s">
        <v>35</v>
      </c>
      <c r="D6" s="28" t="s">
        <v>305</v>
      </c>
      <c r="E6" s="28" t="s">
        <v>322</v>
      </c>
      <c r="F6" s="28" t="s">
        <v>323</v>
      </c>
      <c r="G6" s="28" t="s">
        <v>324</v>
      </c>
      <c r="H6" s="28" t="s">
        <v>325</v>
      </c>
      <c r="I6" s="28" t="s">
        <v>326</v>
      </c>
      <c r="J6" s="28" t="s">
        <v>327</v>
      </c>
      <c r="K6" s="28" t="s">
        <v>328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70</v>
      </c>
      <c r="K7" s="29" t="s">
        <v>329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330</v>
      </c>
    </row>
  </sheetData>
  <mergeCells count="5">
    <mergeCell ref="A3:J3"/>
    <mergeCell ref="A4:C4"/>
    <mergeCell ref="B5:D5"/>
    <mergeCell ref="E5:K5"/>
    <mergeCell ref="A5:A6"/>
  </mergeCells>
  <pageMargins left="0.590277777777778" right="0.590277777777778" top="1" bottom="1" header="0.511805555555556" footer="0.511805555555556"/>
  <pageSetup paperSize="9" scale="99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F10" sqref="F10"/>
    </sheetView>
  </sheetViews>
  <sheetFormatPr defaultColWidth="8.85" defaultRowHeight="15" customHeight="1"/>
  <cols>
    <col min="1" max="1" width="10.7583333333333" customWidth="1"/>
    <col min="2" max="2" width="10.1833333333333" customWidth="1"/>
    <col min="3" max="3" width="11.125" customWidth="1"/>
    <col min="4" max="4" width="8.375" customWidth="1"/>
    <col min="5" max="5" width="8.625" customWidth="1"/>
    <col min="6" max="6" width="9.325" customWidth="1"/>
    <col min="7" max="7" width="6.625" customWidth="1"/>
    <col min="8" max="8" width="9.15" customWidth="1"/>
    <col min="9" max="9" width="9.325" customWidth="1"/>
    <col min="10" max="10" width="10.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331</v>
      </c>
    </row>
    <row r="3" ht="52.05" customHeight="1" spans="1:10">
      <c r="A3" s="25" t="s">
        <v>332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"单位名称："&amp;"峨山彝族自治县人民政府办公室"</f>
        <v>单位名称：峨山彝族自治县人民政府办公室</v>
      </c>
      <c r="B4" s="19"/>
      <c r="C4" s="19"/>
      <c r="D4" s="27"/>
      <c r="E4" s="27"/>
      <c r="F4" s="27"/>
      <c r="G4" s="27"/>
      <c r="H4" s="27"/>
      <c r="I4" s="27"/>
      <c r="J4" s="27"/>
    </row>
    <row r="5" ht="47" customHeight="1" spans="1:10">
      <c r="A5" s="22" t="s">
        <v>242</v>
      </c>
      <c r="B5" s="22" t="s">
        <v>243</v>
      </c>
      <c r="C5" s="22" t="s">
        <v>244</v>
      </c>
      <c r="D5" s="22" t="s">
        <v>245</v>
      </c>
      <c r="E5" s="22" t="s">
        <v>246</v>
      </c>
      <c r="F5" s="22" t="s">
        <v>247</v>
      </c>
      <c r="G5" s="22" t="s">
        <v>248</v>
      </c>
      <c r="H5" s="22" t="s">
        <v>249</v>
      </c>
      <c r="I5" s="22" t="s">
        <v>250</v>
      </c>
      <c r="J5" s="22" t="s">
        <v>251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330</v>
      </c>
    </row>
  </sheetData>
  <mergeCells count="2">
    <mergeCell ref="A3:J3"/>
    <mergeCell ref="A4:C4"/>
  </mergeCells>
  <pageMargins left="0.629861111111111" right="0.550694444444444" top="1" bottom="1" header="0.511805555555556" footer="0.511805555555556"/>
  <pageSetup paperSize="9" scale="98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8.85" defaultRowHeight="15" customHeight="1" outlineLevelCol="7"/>
  <cols>
    <col min="1" max="1" width="10.95" customWidth="1"/>
    <col min="2" max="2" width="11.6833333333333" customWidth="1"/>
    <col min="3" max="3" width="18.625" customWidth="1"/>
    <col min="4" max="4" width="12.2416666666667" customWidth="1"/>
    <col min="5" max="5" width="10.375" customWidth="1"/>
    <col min="6" max="6" width="9.5" customWidth="1"/>
    <col min="7" max="7" width="10.125" customWidth="1"/>
    <col min="8" max="8" width="9.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333</v>
      </c>
    </row>
    <row r="3" ht="41.4" customHeight="1" spans="1:8">
      <c r="A3" s="21" t="s">
        <v>334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"单位名称："&amp;"峨山彝族自治县人民政府办公室"</f>
        <v>单位名称：峨山彝族自治县人民政府办公室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133</v>
      </c>
      <c r="B5" s="22" t="s">
        <v>335</v>
      </c>
      <c r="C5" s="22" t="s">
        <v>336</v>
      </c>
      <c r="D5" s="22" t="s">
        <v>337</v>
      </c>
      <c r="E5" s="22" t="s">
        <v>301</v>
      </c>
      <c r="F5" s="22" t="s">
        <v>338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302</v>
      </c>
      <c r="G6" s="22" t="s">
        <v>339</v>
      </c>
      <c r="H6" s="22" t="s">
        <v>340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341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9" scale="94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G5" sqref="G5:G7"/>
    </sheetView>
  </sheetViews>
  <sheetFormatPr defaultColWidth="8.85" defaultRowHeight="15" customHeight="1"/>
  <cols>
    <col min="1" max="1" width="9.625" customWidth="1"/>
    <col min="2" max="2" width="9.24166666666667" customWidth="1"/>
    <col min="3" max="3" width="9.025" customWidth="1"/>
    <col min="4" max="4" width="5.5" customWidth="1"/>
    <col min="5" max="5" width="6" customWidth="1"/>
    <col min="6" max="6" width="6.125" customWidth="1"/>
    <col min="7" max="7" width="5.625" customWidth="1"/>
    <col min="8" max="8" width="6.375" customWidth="1"/>
    <col min="9" max="9" width="7.75" customWidth="1"/>
    <col min="10" max="11" width="8.9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342</v>
      </c>
    </row>
    <row r="3" ht="45" customHeight="1" spans="1:11">
      <c r="A3" s="4" t="s">
        <v>343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"单位名称："&amp;"峨山彝族自治县人民政府办公室"</f>
        <v>单位名称：峨山彝族自治县人民政府办公室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224</v>
      </c>
      <c r="B5" s="13" t="s">
        <v>135</v>
      </c>
      <c r="C5" s="13" t="s">
        <v>225</v>
      </c>
      <c r="D5" s="13" t="s">
        <v>136</v>
      </c>
      <c r="E5" s="13" t="s">
        <v>137</v>
      </c>
      <c r="F5" s="13" t="s">
        <v>226</v>
      </c>
      <c r="G5" s="13" t="s">
        <v>139</v>
      </c>
      <c r="H5" s="13" t="s">
        <v>32</v>
      </c>
      <c r="I5" s="13" t="s">
        <v>344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345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629861111111111" top="1" bottom="1" header="0.511805555555556" footer="0.511805555555556"/>
  <pageSetup paperSize="9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3.75" customWidth="1"/>
    <col min="2" max="2" width="8.875" customWidth="1"/>
    <col min="3" max="3" width="35.7083333333333" customWidth="1"/>
    <col min="4" max="4" width="7.625" customWidth="1"/>
    <col min="5" max="5" width="8.875" customWidth="1"/>
    <col min="6" max="6" width="4.875" customWidth="1"/>
    <col min="7" max="7" width="7.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346</v>
      </c>
    </row>
    <row r="3" ht="45" customHeight="1" spans="1:7">
      <c r="A3" s="4" t="s">
        <v>347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"单位名称："&amp;"峨山彝族自治县人民政府办公室"</f>
        <v>单位名称：峨山彝族自治县人民政府办公室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225</v>
      </c>
      <c r="B5" s="7" t="s">
        <v>224</v>
      </c>
      <c r="C5" s="7" t="s">
        <v>135</v>
      </c>
      <c r="D5" s="7" t="s">
        <v>348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9" customHeight="1" spans="1:7">
      <c r="A9" s="9" t="s">
        <v>56</v>
      </c>
      <c r="B9" s="9" t="s">
        <v>230</v>
      </c>
      <c r="C9" s="10" t="s">
        <v>229</v>
      </c>
      <c r="D9" s="9" t="s">
        <v>349</v>
      </c>
      <c r="E9" s="11">
        <v>260585.6</v>
      </c>
      <c r="F9" s="11"/>
      <c r="G9" s="11"/>
    </row>
    <row r="10" ht="27" customHeight="1" spans="1:7">
      <c r="A10" s="9" t="s">
        <v>56</v>
      </c>
      <c r="B10" s="9" t="s">
        <v>230</v>
      </c>
      <c r="C10" s="10" t="s">
        <v>234</v>
      </c>
      <c r="D10" s="9" t="s">
        <v>349</v>
      </c>
      <c r="E10" s="11">
        <v>287194.8</v>
      </c>
      <c r="F10" s="11"/>
      <c r="G10" s="11"/>
    </row>
    <row r="11" ht="25" customHeight="1" spans="1:7">
      <c r="A11" s="9" t="s">
        <v>56</v>
      </c>
      <c r="B11" s="9" t="s">
        <v>230</v>
      </c>
      <c r="C11" s="10" t="s">
        <v>236</v>
      </c>
      <c r="D11" s="9" t="s">
        <v>349</v>
      </c>
      <c r="E11" s="11">
        <v>31602</v>
      </c>
      <c r="F11" s="11"/>
      <c r="G11" s="11"/>
    </row>
    <row r="12" ht="32" customHeight="1" spans="1:7">
      <c r="A12" s="9" t="s">
        <v>56</v>
      </c>
      <c r="B12" s="9" t="s">
        <v>230</v>
      </c>
      <c r="C12" s="10" t="s">
        <v>238</v>
      </c>
      <c r="D12" s="9" t="s">
        <v>349</v>
      </c>
      <c r="E12" s="11">
        <v>18000</v>
      </c>
      <c r="F12" s="11"/>
      <c r="G12" s="11"/>
    </row>
    <row r="13" ht="20.25" customHeight="1" spans="1:7">
      <c r="A13" s="12" t="s">
        <v>32</v>
      </c>
      <c r="B13" s="12"/>
      <c r="C13" s="12"/>
      <c r="D13" s="12"/>
      <c r="E13" s="11">
        <v>597382.4</v>
      </c>
      <c r="F13" s="11"/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472222222222222" right="0.550694444444444" top="1" bottom="1" header="0.511805555555556" footer="0.511805555555556"/>
  <pageSetup paperSize="9" scale="97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8.85" defaultRowHeight="15" customHeight="1"/>
  <cols>
    <col min="1" max="1" width="9.875" customWidth="1"/>
    <col min="2" max="2" width="23.75" customWidth="1"/>
    <col min="3" max="3" width="11.5583333333333" customWidth="1"/>
    <col min="4" max="4" width="11.275" customWidth="1"/>
    <col min="5" max="5" width="11.725" customWidth="1"/>
    <col min="6" max="6" width="6.25" customWidth="1"/>
    <col min="7" max="7" width="6.5" customWidth="1"/>
    <col min="8" max="8" width="6.25" customWidth="1"/>
    <col min="9" max="9" width="4.875" customWidth="1"/>
    <col min="10" max="10" width="5.125" customWidth="1"/>
    <col min="11" max="11" width="6.125" customWidth="1"/>
    <col min="12" max="12" width="5.25" customWidth="1"/>
    <col min="13" max="13" width="7.125" customWidth="1"/>
    <col min="14" max="14" width="5.625" customWidth="1"/>
    <col min="15" max="15" width="4.875" customWidth="1"/>
    <col min="16" max="16" width="5" customWidth="1"/>
    <col min="17" max="17" width="7.25" customWidth="1"/>
    <col min="18" max="18" width="7.375" customWidth="1"/>
    <col min="19" max="19" width="7.2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"单位名称："&amp;"峨山彝族自治县人民政府办公室"</f>
        <v>单位名称：峨山彝族自治县人民政府办公室</v>
      </c>
      <c r="B4" s="5"/>
      <c r="C4" s="5"/>
      <c r="D4" s="5"/>
      <c r="E4" s="62"/>
      <c r="F4" s="62"/>
      <c r="G4" s="62"/>
      <c r="H4" s="6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8" t="s">
        <v>31</v>
      </c>
      <c r="C5" s="78" t="s">
        <v>32</v>
      </c>
      <c r="D5" s="78" t="s">
        <v>33</v>
      </c>
      <c r="E5" s="78"/>
      <c r="F5" s="78"/>
      <c r="G5" s="78"/>
      <c r="H5" s="78"/>
      <c r="I5" s="78"/>
      <c r="J5" s="81"/>
      <c r="K5" s="81"/>
      <c r="L5" s="81"/>
      <c r="M5" s="81"/>
      <c r="N5" s="81"/>
      <c r="O5" s="78" t="s">
        <v>20</v>
      </c>
      <c r="P5" s="78"/>
      <c r="Q5" s="78"/>
      <c r="R5" s="78"/>
      <c r="S5" s="78"/>
    </row>
    <row r="6" ht="18.75" customHeight="1" spans="1:19">
      <c r="A6" s="13"/>
      <c r="B6" s="78"/>
      <c r="C6" s="78"/>
      <c r="D6" s="79" t="s">
        <v>34</v>
      </c>
      <c r="E6" s="79" t="s">
        <v>35</v>
      </c>
      <c r="F6" s="79" t="s">
        <v>36</v>
      </c>
      <c r="G6" s="79" t="s">
        <v>37</v>
      </c>
      <c r="H6" s="79" t="s">
        <v>38</v>
      </c>
      <c r="I6" s="82" t="s">
        <v>39</v>
      </c>
      <c r="J6" s="83"/>
      <c r="K6" s="83"/>
      <c r="L6" s="83"/>
      <c r="M6" s="83"/>
      <c r="N6" s="83"/>
      <c r="O6" s="82" t="s">
        <v>34</v>
      </c>
      <c r="P6" s="79" t="s">
        <v>35</v>
      </c>
      <c r="Q6" s="79" t="s">
        <v>36</v>
      </c>
      <c r="R6" s="79" t="s">
        <v>37</v>
      </c>
      <c r="S6" s="79" t="s">
        <v>40</v>
      </c>
    </row>
    <row r="7" s="54" customFormat="1" ht="48" customHeight="1" spans="1:19">
      <c r="A7" s="13"/>
      <c r="B7" s="78"/>
      <c r="C7" s="78"/>
      <c r="D7" s="79"/>
      <c r="E7" s="79"/>
      <c r="F7" s="79"/>
      <c r="G7" s="79"/>
      <c r="H7" s="79"/>
      <c r="I7" s="79" t="s">
        <v>34</v>
      </c>
      <c r="J7" s="79" t="s">
        <v>41</v>
      </c>
      <c r="K7" s="79" t="s">
        <v>42</v>
      </c>
      <c r="L7" s="79" t="s">
        <v>43</v>
      </c>
      <c r="M7" s="79" t="s">
        <v>44</v>
      </c>
      <c r="N7" s="79" t="s">
        <v>45</v>
      </c>
      <c r="O7" s="79"/>
      <c r="P7" s="79"/>
      <c r="Q7" s="79"/>
      <c r="R7" s="79"/>
      <c r="S7" s="79"/>
    </row>
    <row r="8" ht="18.75" customHeight="1" spans="1:19">
      <c r="A8" s="80" t="s">
        <v>46</v>
      </c>
      <c r="B8" s="14" t="s">
        <v>47</v>
      </c>
      <c r="C8" s="14" t="s">
        <v>48</v>
      </c>
      <c r="D8" s="14" t="s">
        <v>49</v>
      </c>
      <c r="E8" s="80" t="s">
        <v>50</v>
      </c>
      <c r="F8" s="14" t="s">
        <v>51</v>
      </c>
      <c r="G8" s="14" t="s">
        <v>52</v>
      </c>
      <c r="H8" s="80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9210470.3</v>
      </c>
      <c r="D9" s="17">
        <v>9210470.3</v>
      </c>
      <c r="E9" s="17">
        <v>9210470.3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8" t="s">
        <v>32</v>
      </c>
      <c r="B10" s="48"/>
      <c r="C10" s="17">
        <v>9210470.3</v>
      </c>
      <c r="D10" s="17">
        <v>9210470.3</v>
      </c>
      <c r="E10" s="17">
        <v>9210470.3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590277777777778" right="0.314583333333333" top="1" bottom="1" header="0.511805555555556" footer="0.511805555555556"/>
  <pageSetup paperSize="9" scale="62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pane ySplit="1" topLeftCell="A12" activePane="bottomLeft" state="frozen"/>
      <selection/>
      <selection pane="bottomLeft" activeCell="E24" sqref="E24"/>
    </sheetView>
  </sheetViews>
  <sheetFormatPr defaultColWidth="8.85" defaultRowHeight="15" customHeight="1"/>
  <cols>
    <col min="1" max="1" width="12.625" customWidth="1"/>
    <col min="2" max="2" width="20.375" customWidth="1"/>
    <col min="3" max="3" width="12.1416666666667" customWidth="1"/>
    <col min="4" max="4" width="11.825" customWidth="1"/>
    <col min="5" max="5" width="11.5333333333333" customWidth="1"/>
    <col min="6" max="6" width="10.3" customWidth="1"/>
    <col min="7" max="7" width="8.25" customWidth="1"/>
    <col min="8" max="8" width="7.875" customWidth="1"/>
    <col min="9" max="9" width="7" customWidth="1"/>
    <col min="10" max="10" width="4.125" customWidth="1"/>
    <col min="11" max="11" width="7.625" customWidth="1"/>
    <col min="12" max="12" width="9" customWidth="1"/>
    <col min="13" max="13" width="7.25" customWidth="1"/>
    <col min="14" max="14" width="8.875" customWidth="1"/>
    <col min="15" max="15" width="5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61"/>
      <c r="L3" s="61"/>
      <c r="M3" s="61"/>
      <c r="N3" s="61"/>
      <c r="O3" s="61"/>
    </row>
    <row r="4" ht="18.75" customHeight="1" spans="1:15">
      <c r="A4" s="44" t="str">
        <f>"单位名称："&amp;"峨山彝族自治县人民政府办公室"</f>
        <v>单位名称：峨山彝族自治县人民政府办公室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s="54" customFormat="1" ht="18.75" customHeight="1" spans="1:15">
      <c r="A5" s="13" t="s">
        <v>59</v>
      </c>
      <c r="B5" s="13" t="s">
        <v>60</v>
      </c>
      <c r="C5" s="13" t="s">
        <v>32</v>
      </c>
      <c r="D5" s="13" t="s">
        <v>35</v>
      </c>
      <c r="E5" s="13"/>
      <c r="F5" s="13"/>
      <c r="G5" s="13" t="s">
        <v>36</v>
      </c>
      <c r="H5" s="13" t="s">
        <v>37</v>
      </c>
      <c r="I5" s="13" t="s">
        <v>61</v>
      </c>
      <c r="J5" s="13" t="s">
        <v>62</v>
      </c>
      <c r="K5" s="13"/>
      <c r="L5" s="13"/>
      <c r="M5" s="13"/>
      <c r="N5" s="13"/>
      <c r="O5" s="13"/>
    </row>
    <row r="6" s="54" customFormat="1" ht="41" customHeight="1" spans="1:15">
      <c r="A6" s="13"/>
      <c r="B6" s="13"/>
      <c r="C6" s="13"/>
      <c r="D6" s="13" t="s">
        <v>34</v>
      </c>
      <c r="E6" s="13" t="s">
        <v>63</v>
      </c>
      <c r="F6" s="13" t="s">
        <v>64</v>
      </c>
      <c r="G6" s="13"/>
      <c r="H6" s="13"/>
      <c r="I6" s="13"/>
      <c r="J6" s="13" t="s">
        <v>34</v>
      </c>
      <c r="K6" s="13" t="s">
        <v>65</v>
      </c>
      <c r="L6" s="58" t="s">
        <v>66</v>
      </c>
      <c r="M6" s="58" t="s">
        <v>67</v>
      </c>
      <c r="N6" s="58" t="s">
        <v>68</v>
      </c>
      <c r="O6" s="58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6437794.57</v>
      </c>
      <c r="D8" s="17">
        <v>6437794.57</v>
      </c>
      <c r="E8" s="17">
        <v>6437794.57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6" customHeight="1" spans="1:15">
      <c r="A9" s="71" t="s">
        <v>73</v>
      </c>
      <c r="B9" s="71" t="s">
        <v>74</v>
      </c>
      <c r="C9" s="17">
        <v>6437794.57</v>
      </c>
      <c r="D9" s="17">
        <v>6437794.57</v>
      </c>
      <c r="E9" s="17">
        <v>6437794.57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2" t="s">
        <v>75</v>
      </c>
      <c r="B10" s="72" t="s">
        <v>76</v>
      </c>
      <c r="C10" s="17">
        <v>6437794.57</v>
      </c>
      <c r="D10" s="17">
        <v>6437794.57</v>
      </c>
      <c r="E10" s="17">
        <v>6437794.57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77</v>
      </c>
      <c r="B11" s="16" t="s">
        <v>78</v>
      </c>
      <c r="C11" s="17">
        <v>1849471.84</v>
      </c>
      <c r="D11" s="17">
        <v>1849471.84</v>
      </c>
      <c r="E11" s="17">
        <v>1252089.44</v>
      </c>
      <c r="F11" s="17">
        <v>597382.4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1" t="s">
        <v>79</v>
      </c>
      <c r="B12" s="71" t="s">
        <v>80</v>
      </c>
      <c r="C12" s="17">
        <v>1252089.44</v>
      </c>
      <c r="D12" s="17">
        <v>1252089.44</v>
      </c>
      <c r="E12" s="17">
        <v>1252089.44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2" t="s">
        <v>81</v>
      </c>
      <c r="B13" s="72" t="s">
        <v>82</v>
      </c>
      <c r="C13" s="17">
        <v>637800</v>
      </c>
      <c r="D13" s="17">
        <v>637800</v>
      </c>
      <c r="E13" s="17">
        <v>637800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7" customHeight="1" spans="1:15">
      <c r="A14" s="72" t="s">
        <v>83</v>
      </c>
      <c r="B14" s="72" t="s">
        <v>84</v>
      </c>
      <c r="C14" s="17">
        <v>614289.44</v>
      </c>
      <c r="D14" s="17">
        <v>614289.44</v>
      </c>
      <c r="E14" s="17">
        <v>614289.44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71" t="s">
        <v>85</v>
      </c>
      <c r="B15" s="71" t="s">
        <v>86</v>
      </c>
      <c r="C15" s="17">
        <v>597382.4</v>
      </c>
      <c r="D15" s="17">
        <v>597382.4</v>
      </c>
      <c r="E15" s="17"/>
      <c r="F15" s="17">
        <v>597382.4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2" t="s">
        <v>87</v>
      </c>
      <c r="B16" s="72" t="s">
        <v>88</v>
      </c>
      <c r="C16" s="17">
        <v>597382.4</v>
      </c>
      <c r="D16" s="17">
        <v>597382.4</v>
      </c>
      <c r="E16" s="17"/>
      <c r="F16" s="17">
        <v>597382.4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89</v>
      </c>
      <c r="B17" s="16" t="s">
        <v>90</v>
      </c>
      <c r="C17" s="17">
        <v>356611.89</v>
      </c>
      <c r="D17" s="17">
        <v>356611.89</v>
      </c>
      <c r="E17" s="17">
        <v>356611.89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1" t="s">
        <v>91</v>
      </c>
      <c r="B18" s="71" t="s">
        <v>92</v>
      </c>
      <c r="C18" s="17">
        <v>356611.89</v>
      </c>
      <c r="D18" s="17">
        <v>356611.89</v>
      </c>
      <c r="E18" s="17">
        <v>356611.89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72" t="s">
        <v>93</v>
      </c>
      <c r="B19" s="72" t="s">
        <v>94</v>
      </c>
      <c r="C19" s="17">
        <v>291329.92</v>
      </c>
      <c r="D19" s="17">
        <v>291329.92</v>
      </c>
      <c r="E19" s="17">
        <v>291329.92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72" t="s">
        <v>95</v>
      </c>
      <c r="B20" s="72" t="s">
        <v>96</v>
      </c>
      <c r="C20" s="17">
        <v>27332.73</v>
      </c>
      <c r="D20" s="17">
        <v>27332.73</v>
      </c>
      <c r="E20" s="17">
        <v>27332.73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6" customHeight="1" spans="1:15">
      <c r="A21" s="72" t="s">
        <v>97</v>
      </c>
      <c r="B21" s="72" t="s">
        <v>98</v>
      </c>
      <c r="C21" s="17">
        <v>37949.24</v>
      </c>
      <c r="D21" s="17">
        <v>37949.24</v>
      </c>
      <c r="E21" s="17">
        <v>37949.24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99</v>
      </c>
      <c r="B22" s="16" t="s">
        <v>100</v>
      </c>
      <c r="C22" s="17">
        <v>566592</v>
      </c>
      <c r="D22" s="17">
        <v>566592</v>
      </c>
      <c r="E22" s="17">
        <v>566592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71" t="s">
        <v>101</v>
      </c>
      <c r="B23" s="71" t="s">
        <v>102</v>
      </c>
      <c r="C23" s="17">
        <v>566592</v>
      </c>
      <c r="D23" s="17">
        <v>566592</v>
      </c>
      <c r="E23" s="17">
        <v>566592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72" t="s">
        <v>103</v>
      </c>
      <c r="B24" s="72" t="s">
        <v>104</v>
      </c>
      <c r="C24" s="17">
        <v>566592</v>
      </c>
      <c r="D24" s="17">
        <v>566592</v>
      </c>
      <c r="E24" s="17">
        <v>566592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48" t="s">
        <v>105</v>
      </c>
      <c r="B25" s="48"/>
      <c r="C25" s="17">
        <v>9210470.3</v>
      </c>
      <c r="D25" s="17">
        <v>9210470.3</v>
      </c>
      <c r="E25" s="17">
        <v>8613087.9</v>
      </c>
      <c r="F25" s="17">
        <v>597382.4</v>
      </c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629861111111111" right="0.472222222222222" top="1" bottom="1" header="0.511805555555556" footer="0.511805555555556"/>
  <pageSetup paperSize="9" scale="64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13" activePane="bottomLeft" state="frozen"/>
      <selection/>
      <selection pane="bottomLeft" activeCell="H14" sqref="H14"/>
    </sheetView>
  </sheetViews>
  <sheetFormatPr defaultColWidth="8.85" defaultRowHeight="15" customHeight="1" outlineLevelCol="3"/>
  <cols>
    <col min="1" max="1" width="24" customWidth="1"/>
    <col min="2" max="2" width="19.7416666666667" customWidth="1"/>
    <col min="3" max="3" width="23.25" customWidth="1"/>
    <col min="4" max="4" width="19.5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106</v>
      </c>
    </row>
    <row r="3" ht="45" customHeight="1" spans="1:4">
      <c r="A3" s="4" t="s">
        <v>107</v>
      </c>
      <c r="B3" s="4"/>
      <c r="C3" s="4"/>
      <c r="D3" s="4"/>
    </row>
    <row r="4" ht="18.75" customHeight="1" spans="1:4">
      <c r="A4" s="5" t="str">
        <f>"单位名称："&amp;"峨山彝族自治县人民政府办公室"</f>
        <v>单位名称：峨山彝族自治县人民政府办公室</v>
      </c>
      <c r="B4" s="5"/>
      <c r="C4" s="73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108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109</v>
      </c>
      <c r="B8" s="17">
        <v>9210470.3</v>
      </c>
      <c r="C8" s="15" t="s">
        <v>110</v>
      </c>
      <c r="D8" s="17">
        <v>9210470.3</v>
      </c>
    </row>
    <row r="9" ht="22.5" customHeight="1" spans="1:4">
      <c r="A9" s="15" t="s">
        <v>111</v>
      </c>
      <c r="B9" s="17">
        <v>9210470.3</v>
      </c>
      <c r="C9" s="15" t="str">
        <f>"（"&amp;"一"&amp;"）"&amp;"一般公共服务支出"</f>
        <v>（一）一般公共服务支出</v>
      </c>
      <c r="D9" s="17">
        <v>6437794.57</v>
      </c>
    </row>
    <row r="10" ht="22.5" customHeight="1" spans="1:4">
      <c r="A10" s="15" t="s">
        <v>112</v>
      </c>
      <c r="B10" s="17"/>
      <c r="C10" s="15" t="str">
        <f>"（"&amp;"二"&amp;"）"&amp;"社会保障和就业支出"</f>
        <v>（二）社会保障和就业支出</v>
      </c>
      <c r="D10" s="17">
        <v>1849471.84</v>
      </c>
    </row>
    <row r="11" ht="22.5" customHeight="1" spans="1:4">
      <c r="A11" s="15" t="s">
        <v>113</v>
      </c>
      <c r="B11" s="17"/>
      <c r="C11" s="15" t="str">
        <f>"（"&amp;"三"&amp;"）"&amp;"卫生健康支出"</f>
        <v>（三）卫生健康支出</v>
      </c>
      <c r="D11" s="17">
        <v>356611.89</v>
      </c>
    </row>
    <row r="12" ht="22.5" customHeight="1" spans="1:4">
      <c r="A12" s="15" t="s">
        <v>114</v>
      </c>
      <c r="B12" s="17"/>
      <c r="C12" s="15" t="str">
        <f>"（"&amp;"四"&amp;"）"&amp;"住房保障支出"</f>
        <v>（四）住房保障支出</v>
      </c>
      <c r="D12" s="17">
        <v>566592</v>
      </c>
    </row>
    <row r="13" ht="22.5" customHeight="1" spans="1:4">
      <c r="A13" s="15" t="s">
        <v>111</v>
      </c>
      <c r="B13" s="17"/>
      <c r="C13" s="15"/>
      <c r="D13" s="17"/>
    </row>
    <row r="14" ht="22.5" customHeight="1" spans="1:4">
      <c r="A14" s="15" t="s">
        <v>112</v>
      </c>
      <c r="B14" s="17"/>
      <c r="C14" s="15"/>
      <c r="D14" s="17"/>
    </row>
    <row r="15" ht="22.5" customHeight="1" spans="1:4">
      <c r="A15" s="15" t="s">
        <v>113</v>
      </c>
      <c r="B15" s="17"/>
      <c r="C15" s="15"/>
      <c r="D15" s="17"/>
    </row>
    <row r="16" ht="22.5" customHeight="1" spans="1:4">
      <c r="A16" s="74"/>
      <c r="B16" s="17"/>
      <c r="C16" s="15" t="s">
        <v>115</v>
      </c>
      <c r="D16" s="17"/>
    </row>
    <row r="17" ht="22.5" customHeight="1" spans="1:4">
      <c r="A17" s="75" t="s">
        <v>116</v>
      </c>
      <c r="B17" s="76">
        <v>9210470.3</v>
      </c>
      <c r="C17" s="77" t="s">
        <v>117</v>
      </c>
      <c r="D17" s="76">
        <v>9210470.3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3" activePane="bottomLeft" state="frozen"/>
      <selection/>
      <selection pane="bottomLeft" activeCell="A3" sqref="A3:G3"/>
    </sheetView>
  </sheetViews>
  <sheetFormatPr defaultColWidth="8.85" defaultRowHeight="15" customHeight="1" outlineLevelCol="6"/>
  <cols>
    <col min="1" max="1" width="14.25" customWidth="1"/>
    <col min="2" max="2" width="24.875" customWidth="1"/>
    <col min="3" max="3" width="12.875" customWidth="1"/>
    <col min="4" max="4" width="11.875" customWidth="1"/>
    <col min="5" max="5" width="11.75" customWidth="1"/>
    <col min="6" max="6" width="11.5" customWidth="1"/>
    <col min="7" max="7" width="10.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118</v>
      </c>
    </row>
    <row r="3" ht="37.5" customHeight="1" spans="1:7">
      <c r="A3" s="70" t="s">
        <v>119</v>
      </c>
      <c r="B3" s="70"/>
      <c r="C3" s="70"/>
      <c r="D3" s="70"/>
      <c r="E3" s="70"/>
      <c r="F3" s="70"/>
      <c r="G3" s="70"/>
    </row>
    <row r="4" ht="18.75" customHeight="1" spans="1:7">
      <c r="A4" s="44" t="str">
        <f>"单位名称："&amp;"峨山彝族自治县人民政府办公室"</f>
        <v>单位名称：峨山彝族自治县人民政府办公室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3" t="s">
        <v>120</v>
      </c>
      <c r="B5" s="13" t="s">
        <v>60</v>
      </c>
      <c r="C5" s="47" t="s">
        <v>32</v>
      </c>
      <c r="D5" s="47" t="s">
        <v>63</v>
      </c>
      <c r="E5" s="47"/>
      <c r="F5" s="47"/>
      <c r="G5" s="13" t="s">
        <v>64</v>
      </c>
    </row>
    <row r="6" ht="18.75" customHeight="1" spans="1:7">
      <c r="A6" s="13" t="s">
        <v>59</v>
      </c>
      <c r="B6" s="13" t="s">
        <v>60</v>
      </c>
      <c r="C6" s="47"/>
      <c r="D6" s="47" t="s">
        <v>34</v>
      </c>
      <c r="E6" s="47" t="s">
        <v>121</v>
      </c>
      <c r="F6" s="47" t="s">
        <v>122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6437794.57</v>
      </c>
      <c r="D8" s="17">
        <v>6437794.57</v>
      </c>
      <c r="E8" s="17">
        <v>4841474.57</v>
      </c>
      <c r="F8" s="17">
        <v>1596320</v>
      </c>
      <c r="G8" s="17"/>
    </row>
    <row r="9" ht="27" customHeight="1" spans="1:7">
      <c r="A9" s="71" t="s">
        <v>73</v>
      </c>
      <c r="B9" s="71" t="s">
        <v>74</v>
      </c>
      <c r="C9" s="17">
        <v>6437794.57</v>
      </c>
      <c r="D9" s="17">
        <v>6437794.57</v>
      </c>
      <c r="E9" s="17">
        <v>4841474.57</v>
      </c>
      <c r="F9" s="17">
        <v>1596320</v>
      </c>
      <c r="G9" s="17"/>
    </row>
    <row r="10" ht="20.25" customHeight="1" spans="1:7">
      <c r="A10" s="72" t="s">
        <v>75</v>
      </c>
      <c r="B10" s="72" t="s">
        <v>76</v>
      </c>
      <c r="C10" s="17">
        <v>6437794.57</v>
      </c>
      <c r="D10" s="17">
        <v>6437794.57</v>
      </c>
      <c r="E10" s="17">
        <v>4841474.57</v>
      </c>
      <c r="F10" s="17">
        <v>1596320</v>
      </c>
      <c r="G10" s="17"/>
    </row>
    <row r="11" ht="20.25" customHeight="1" spans="1:7">
      <c r="A11" s="16" t="s">
        <v>77</v>
      </c>
      <c r="B11" s="16" t="s">
        <v>78</v>
      </c>
      <c r="C11" s="17">
        <v>1849471.84</v>
      </c>
      <c r="D11" s="17">
        <v>1252089.44</v>
      </c>
      <c r="E11" s="17">
        <v>1235889.44</v>
      </c>
      <c r="F11" s="17">
        <v>16200</v>
      </c>
      <c r="G11" s="17">
        <v>597382.4</v>
      </c>
    </row>
    <row r="12" ht="20.25" customHeight="1" spans="1:7">
      <c r="A12" s="71" t="s">
        <v>79</v>
      </c>
      <c r="B12" s="71" t="s">
        <v>80</v>
      </c>
      <c r="C12" s="17">
        <v>1252089.44</v>
      </c>
      <c r="D12" s="17">
        <v>1252089.44</v>
      </c>
      <c r="E12" s="17">
        <v>1235889.44</v>
      </c>
      <c r="F12" s="17">
        <v>16200</v>
      </c>
      <c r="G12" s="17"/>
    </row>
    <row r="13" ht="20.25" customHeight="1" spans="1:7">
      <c r="A13" s="72" t="s">
        <v>81</v>
      </c>
      <c r="B13" s="72" t="s">
        <v>82</v>
      </c>
      <c r="C13" s="17">
        <v>637800</v>
      </c>
      <c r="D13" s="17">
        <v>637800</v>
      </c>
      <c r="E13" s="17">
        <v>621600</v>
      </c>
      <c r="F13" s="17">
        <v>16200</v>
      </c>
      <c r="G13" s="17"/>
    </row>
    <row r="14" ht="24" customHeight="1" spans="1:7">
      <c r="A14" s="72" t="s">
        <v>83</v>
      </c>
      <c r="B14" s="72" t="s">
        <v>84</v>
      </c>
      <c r="C14" s="17">
        <v>614289.44</v>
      </c>
      <c r="D14" s="17">
        <v>614289.44</v>
      </c>
      <c r="E14" s="17">
        <v>614289.44</v>
      </c>
      <c r="F14" s="17"/>
      <c r="G14" s="17"/>
    </row>
    <row r="15" ht="20.25" customHeight="1" spans="1:7">
      <c r="A15" s="71" t="s">
        <v>85</v>
      </c>
      <c r="B15" s="71" t="s">
        <v>86</v>
      </c>
      <c r="C15" s="17">
        <v>597382.4</v>
      </c>
      <c r="D15" s="17"/>
      <c r="E15" s="17"/>
      <c r="F15" s="17"/>
      <c r="G15" s="17">
        <v>597382.4</v>
      </c>
    </row>
    <row r="16" ht="20.25" customHeight="1" spans="1:7">
      <c r="A16" s="72" t="s">
        <v>87</v>
      </c>
      <c r="B16" s="72" t="s">
        <v>88</v>
      </c>
      <c r="C16" s="17">
        <v>597382.4</v>
      </c>
      <c r="D16" s="17"/>
      <c r="E16" s="17"/>
      <c r="F16" s="17"/>
      <c r="G16" s="17">
        <v>597382.4</v>
      </c>
    </row>
    <row r="17" ht="20.25" customHeight="1" spans="1:7">
      <c r="A17" s="16" t="s">
        <v>89</v>
      </c>
      <c r="B17" s="16" t="s">
        <v>90</v>
      </c>
      <c r="C17" s="17">
        <v>356611.89</v>
      </c>
      <c r="D17" s="17">
        <v>356611.89</v>
      </c>
      <c r="E17" s="17">
        <v>356611.89</v>
      </c>
      <c r="F17" s="17"/>
      <c r="G17" s="17"/>
    </row>
    <row r="18" ht="20.25" customHeight="1" spans="1:7">
      <c r="A18" s="71" t="s">
        <v>91</v>
      </c>
      <c r="B18" s="71" t="s">
        <v>92</v>
      </c>
      <c r="C18" s="17">
        <v>356611.89</v>
      </c>
      <c r="D18" s="17">
        <v>356611.89</v>
      </c>
      <c r="E18" s="17">
        <v>356611.89</v>
      </c>
      <c r="F18" s="17"/>
      <c r="G18" s="17"/>
    </row>
    <row r="19" ht="20.25" customHeight="1" spans="1:7">
      <c r="A19" s="72" t="s">
        <v>93</v>
      </c>
      <c r="B19" s="72" t="s">
        <v>94</v>
      </c>
      <c r="C19" s="17">
        <v>291329.92</v>
      </c>
      <c r="D19" s="17">
        <v>291329.92</v>
      </c>
      <c r="E19" s="17">
        <v>291329.92</v>
      </c>
      <c r="F19" s="17"/>
      <c r="G19" s="17"/>
    </row>
    <row r="20" ht="20.25" customHeight="1" spans="1:7">
      <c r="A20" s="72" t="s">
        <v>95</v>
      </c>
      <c r="B20" s="72" t="s">
        <v>96</v>
      </c>
      <c r="C20" s="17">
        <v>27332.73</v>
      </c>
      <c r="D20" s="17">
        <v>27332.73</v>
      </c>
      <c r="E20" s="17">
        <v>27332.73</v>
      </c>
      <c r="F20" s="17"/>
      <c r="G20" s="17"/>
    </row>
    <row r="21" ht="24" customHeight="1" spans="1:7">
      <c r="A21" s="72" t="s">
        <v>97</v>
      </c>
      <c r="B21" s="72" t="s">
        <v>98</v>
      </c>
      <c r="C21" s="17">
        <v>37949.24</v>
      </c>
      <c r="D21" s="17">
        <v>37949.24</v>
      </c>
      <c r="E21" s="17">
        <v>37949.24</v>
      </c>
      <c r="F21" s="17"/>
      <c r="G21" s="17"/>
    </row>
    <row r="22" ht="20.25" customHeight="1" spans="1:7">
      <c r="A22" s="16" t="s">
        <v>99</v>
      </c>
      <c r="B22" s="16" t="s">
        <v>100</v>
      </c>
      <c r="C22" s="17">
        <v>566592</v>
      </c>
      <c r="D22" s="17">
        <v>566592</v>
      </c>
      <c r="E22" s="17">
        <v>566592</v>
      </c>
      <c r="F22" s="17"/>
      <c r="G22" s="17"/>
    </row>
    <row r="23" ht="20.25" customHeight="1" spans="1:7">
      <c r="A23" s="71" t="s">
        <v>101</v>
      </c>
      <c r="B23" s="71" t="s">
        <v>102</v>
      </c>
      <c r="C23" s="17">
        <v>566592</v>
      </c>
      <c r="D23" s="17">
        <v>566592</v>
      </c>
      <c r="E23" s="17">
        <v>566592</v>
      </c>
      <c r="F23" s="17"/>
      <c r="G23" s="17"/>
    </row>
    <row r="24" ht="20.25" customHeight="1" spans="1:7">
      <c r="A24" s="72" t="s">
        <v>103</v>
      </c>
      <c r="B24" s="72" t="s">
        <v>104</v>
      </c>
      <c r="C24" s="17">
        <v>566592</v>
      </c>
      <c r="D24" s="17">
        <v>566592</v>
      </c>
      <c r="E24" s="17">
        <v>566592</v>
      </c>
      <c r="F24" s="17"/>
      <c r="G24" s="17"/>
    </row>
    <row r="25" ht="20.25" customHeight="1" spans="1:7">
      <c r="A25" s="48" t="s">
        <v>105</v>
      </c>
      <c r="B25" s="48"/>
      <c r="C25" s="49">
        <v>9210470.3</v>
      </c>
      <c r="D25" s="49">
        <v>8613087.9</v>
      </c>
      <c r="E25" s="49">
        <v>7000567.9</v>
      </c>
      <c r="F25" s="49">
        <v>1612520</v>
      </c>
      <c r="G25" s="49">
        <v>597382.4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629861111111111" right="0.393055555555556" top="1" bottom="1" header="0.511805555555556" footer="0.511805555555556"/>
  <pageSetup paperSize="9" scale="96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8.85" defaultRowHeight="15" customHeight="1" outlineLevelRow="7" outlineLevelCol="5"/>
  <cols>
    <col min="1" max="1" width="17.625" customWidth="1"/>
    <col min="2" max="2" width="16.375" customWidth="1"/>
    <col min="3" max="3" width="11.625" customWidth="1"/>
    <col min="4" max="4" width="14.5416666666667" customWidth="1"/>
    <col min="5" max="5" width="15.575" customWidth="1"/>
    <col min="6" max="6" width="13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5"/>
      <c r="B2" s="65"/>
      <c r="C2" s="56"/>
      <c r="D2" s="2"/>
      <c r="E2" s="2"/>
      <c r="F2" s="66" t="s">
        <v>123</v>
      </c>
    </row>
    <row r="3" ht="41.25" customHeight="1" spans="1:6">
      <c r="A3" s="67" t="s">
        <v>124</v>
      </c>
      <c r="B3" s="67"/>
      <c r="C3" s="67"/>
      <c r="D3" s="67"/>
      <c r="E3" s="67"/>
      <c r="F3" s="67"/>
    </row>
    <row r="4" ht="33" customHeight="1" spans="1:6">
      <c r="A4" s="5" t="str">
        <f>"单位名称："&amp;"峨山彝族自治县人民政府办公室"</f>
        <v>单位名称：峨山彝族自治县人民政府办公室</v>
      </c>
      <c r="B4" s="5"/>
      <c r="C4" s="5"/>
      <c r="D4" s="68"/>
      <c r="E4" s="2"/>
      <c r="F4" s="66" t="s">
        <v>29</v>
      </c>
    </row>
    <row r="5" ht="18.75" customHeight="1" spans="1:6">
      <c r="A5" s="13" t="s">
        <v>125</v>
      </c>
      <c r="B5" s="47" t="s">
        <v>126</v>
      </c>
      <c r="C5" s="47" t="s">
        <v>127</v>
      </c>
      <c r="D5" s="47"/>
      <c r="E5" s="47"/>
      <c r="F5" s="47" t="s">
        <v>128</v>
      </c>
    </row>
    <row r="6" ht="18.75" customHeight="1" spans="1:6">
      <c r="A6" s="13"/>
      <c r="B6" s="47"/>
      <c r="C6" s="47" t="s">
        <v>34</v>
      </c>
      <c r="D6" s="47" t="s">
        <v>129</v>
      </c>
      <c r="E6" s="47" t="s">
        <v>130</v>
      </c>
      <c r="F6" s="47"/>
    </row>
    <row r="7" ht="18.75" customHeight="1" spans="1:6">
      <c r="A7" s="58">
        <v>1</v>
      </c>
      <c r="B7" s="69">
        <v>2</v>
      </c>
      <c r="C7" s="58">
        <v>3</v>
      </c>
      <c r="D7" s="58">
        <v>4</v>
      </c>
      <c r="E7" s="58">
        <v>5</v>
      </c>
      <c r="F7" s="58">
        <v>6</v>
      </c>
    </row>
    <row r="8" ht="20.25" customHeight="1" spans="1:6">
      <c r="A8" s="17">
        <v>475000</v>
      </c>
      <c r="B8" s="17"/>
      <c r="C8" s="17">
        <v>325000</v>
      </c>
      <c r="D8" s="17"/>
      <c r="E8" s="17">
        <v>325000</v>
      </c>
      <c r="F8" s="17">
        <v>150000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511805555555556" top="1" bottom="1" header="0.511805555555556" footer="0.511805555555556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5"/>
  <sheetViews>
    <sheetView showZeros="0" workbookViewId="0">
      <pane ySplit="1" topLeftCell="A50" activePane="bottomLeft" state="frozen"/>
      <selection/>
      <selection pane="bottomLeft" activeCell="H18" sqref="H18:H19"/>
    </sheetView>
  </sheetViews>
  <sheetFormatPr defaultColWidth="8.85" defaultRowHeight="15" customHeight="1"/>
  <cols>
    <col min="1" max="1" width="14.5" style="54" customWidth="1"/>
    <col min="2" max="2" width="17.875" customWidth="1"/>
    <col min="3" max="3" width="15.625" customWidth="1"/>
    <col min="4" max="4" width="7.75" customWidth="1"/>
    <col min="5" max="5" width="15.25" style="54" customWidth="1"/>
    <col min="6" max="6" width="6.75" customWidth="1"/>
    <col min="7" max="7" width="17" style="54" customWidth="1"/>
    <col min="8" max="9" width="10.375" customWidth="1"/>
    <col min="10" max="10" width="6.25" customWidth="1"/>
    <col min="11" max="11" width="6.875" customWidth="1"/>
    <col min="12" max="12" width="10.375" customWidth="1"/>
    <col min="13" max="13" width="4.875" customWidth="1"/>
    <col min="14" max="14" width="5.875" customWidth="1"/>
    <col min="15" max="15" width="7.375" customWidth="1"/>
    <col min="16" max="16" width="6.875" customWidth="1"/>
    <col min="17" max="17" width="6.125" customWidth="1"/>
    <col min="18" max="18" width="4.125" customWidth="1"/>
    <col min="19" max="19" width="4.875" customWidth="1"/>
    <col min="20" max="20" width="7" customWidth="1"/>
    <col min="21" max="21" width="6.375" customWidth="1"/>
    <col min="22" max="22" width="7" customWidth="1"/>
    <col min="23" max="23" width="5.125" customWidth="1"/>
  </cols>
  <sheetData>
    <row r="1" customHeight="1" spans="1:23">
      <c r="A1" s="55"/>
      <c r="B1" s="1"/>
      <c r="C1" s="1"/>
      <c r="D1" s="1"/>
      <c r="E1" s="55"/>
      <c r="F1" s="1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56"/>
      <c r="B2" s="2"/>
      <c r="C2" s="2"/>
      <c r="D2" s="2"/>
      <c r="E2" s="56"/>
      <c r="F2" s="2"/>
      <c r="G2" s="56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131</v>
      </c>
    </row>
    <row r="3" ht="45" customHeight="1" spans="1:23">
      <c r="A3" s="57" t="s">
        <v>132</v>
      </c>
      <c r="B3" s="4"/>
      <c r="C3" s="4"/>
      <c r="D3" s="4"/>
      <c r="E3" s="57"/>
      <c r="F3" s="4"/>
      <c r="G3" s="57"/>
      <c r="H3" s="4"/>
      <c r="I3" s="4"/>
      <c r="J3" s="4"/>
      <c r="K3" s="4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ht="18.75" customHeight="1" spans="1:23">
      <c r="A4" s="44" t="str">
        <f>"单位名称："&amp;"峨山彝族自治县人民政府办公室"</f>
        <v>单位名称：峨山彝族自治县人民政府办公室</v>
      </c>
      <c r="B4" s="5"/>
      <c r="C4" s="5"/>
      <c r="D4" s="5"/>
      <c r="E4" s="44"/>
      <c r="F4" s="5"/>
      <c r="G4" s="44"/>
      <c r="H4" s="62"/>
      <c r="I4" s="62"/>
      <c r="J4" s="62"/>
      <c r="K4" s="6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s="54" customFormat="1" ht="18.75" customHeight="1" spans="1:23">
      <c r="A5" s="63" t="s">
        <v>133</v>
      </c>
      <c r="B5" s="63" t="s">
        <v>134</v>
      </c>
      <c r="C5" s="63" t="s">
        <v>135</v>
      </c>
      <c r="D5" s="63" t="s">
        <v>136</v>
      </c>
      <c r="E5" s="63" t="s">
        <v>137</v>
      </c>
      <c r="F5" s="63" t="s">
        <v>138</v>
      </c>
      <c r="G5" s="63" t="s">
        <v>139</v>
      </c>
      <c r="H5" s="63" t="s">
        <v>32</v>
      </c>
      <c r="I5" s="63" t="s">
        <v>140</v>
      </c>
      <c r="J5" s="63"/>
      <c r="K5" s="63"/>
      <c r="L5" s="63"/>
      <c r="M5" s="63"/>
      <c r="N5" s="63" t="s">
        <v>141</v>
      </c>
      <c r="O5" s="63"/>
      <c r="P5" s="63"/>
      <c r="Q5" s="63" t="s">
        <v>38</v>
      </c>
      <c r="R5" s="63" t="s">
        <v>62</v>
      </c>
      <c r="S5" s="63"/>
      <c r="T5" s="63"/>
      <c r="U5" s="63"/>
      <c r="V5" s="63"/>
      <c r="W5" s="63"/>
    </row>
    <row r="6" s="54" customFormat="1" ht="18.75" customHeight="1" spans="1:23">
      <c r="A6" s="63"/>
      <c r="B6" s="63"/>
      <c r="C6" s="63"/>
      <c r="D6" s="63"/>
      <c r="E6" s="63"/>
      <c r="F6" s="63"/>
      <c r="G6" s="63"/>
      <c r="H6" s="63" t="s">
        <v>142</v>
      </c>
      <c r="I6" s="63" t="s">
        <v>143</v>
      </c>
      <c r="J6" s="63" t="s">
        <v>36</v>
      </c>
      <c r="K6" s="63" t="s">
        <v>37</v>
      </c>
      <c r="L6" s="63"/>
      <c r="M6" s="63"/>
      <c r="N6" s="63" t="s">
        <v>141</v>
      </c>
      <c r="O6" s="63" t="s">
        <v>36</v>
      </c>
      <c r="P6" s="63" t="s">
        <v>37</v>
      </c>
      <c r="Q6" s="63" t="s">
        <v>38</v>
      </c>
      <c r="R6" s="63" t="s">
        <v>62</v>
      </c>
      <c r="S6" s="63" t="s">
        <v>41</v>
      </c>
      <c r="T6" s="63" t="s">
        <v>42</v>
      </c>
      <c r="U6" s="63" t="s">
        <v>43</v>
      </c>
      <c r="V6" s="63" t="s">
        <v>44</v>
      </c>
      <c r="W6" s="63" t="s">
        <v>45</v>
      </c>
    </row>
    <row r="7" s="54" customFormat="1" ht="18.75" customHeight="1" spans="1:23">
      <c r="A7" s="63"/>
      <c r="B7" s="63"/>
      <c r="C7" s="63"/>
      <c r="D7" s="63"/>
      <c r="E7" s="63"/>
      <c r="F7" s="63"/>
      <c r="G7" s="63"/>
      <c r="H7" s="63"/>
      <c r="I7" s="63" t="s">
        <v>144</v>
      </c>
      <c r="J7" s="63" t="s">
        <v>145</v>
      </c>
      <c r="K7" s="63" t="s">
        <v>146</v>
      </c>
      <c r="L7" s="63" t="s">
        <v>147</v>
      </c>
      <c r="M7" s="63" t="s">
        <v>148</v>
      </c>
      <c r="N7" s="63" t="s">
        <v>35</v>
      </c>
      <c r="O7" s="63" t="s">
        <v>36</v>
      </c>
      <c r="P7" s="63" t="s">
        <v>37</v>
      </c>
      <c r="Q7" s="63"/>
      <c r="R7" s="63" t="s">
        <v>34</v>
      </c>
      <c r="S7" s="63" t="s">
        <v>41</v>
      </c>
      <c r="T7" s="63" t="s">
        <v>42</v>
      </c>
      <c r="U7" s="63" t="s">
        <v>43</v>
      </c>
      <c r="V7" s="63" t="s">
        <v>44</v>
      </c>
      <c r="W7" s="63" t="s">
        <v>45</v>
      </c>
    </row>
    <row r="8" s="54" customFormat="1" ht="30" customHeight="1" spans="1:23">
      <c r="A8" s="63"/>
      <c r="B8" s="63"/>
      <c r="C8" s="63"/>
      <c r="D8" s="63"/>
      <c r="E8" s="63"/>
      <c r="F8" s="63"/>
      <c r="G8" s="63"/>
      <c r="H8" s="63"/>
      <c r="I8" s="63" t="s">
        <v>34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18.75" customHeight="1" spans="1:23">
      <c r="A9" s="63" t="s">
        <v>46</v>
      </c>
      <c r="B9" s="64">
        <v>2</v>
      </c>
      <c r="C9" s="64">
        <v>3</v>
      </c>
      <c r="D9" s="64">
        <v>4</v>
      </c>
      <c r="E9" s="63">
        <v>5</v>
      </c>
      <c r="F9" s="64">
        <v>6</v>
      </c>
      <c r="G9" s="63">
        <v>7</v>
      </c>
      <c r="H9" s="64">
        <v>8</v>
      </c>
      <c r="I9" s="64">
        <v>9</v>
      </c>
      <c r="J9" s="64">
        <v>10</v>
      </c>
      <c r="K9" s="64">
        <v>11</v>
      </c>
      <c r="L9" s="64">
        <v>12</v>
      </c>
      <c r="M9" s="64">
        <v>13</v>
      </c>
      <c r="N9" s="64">
        <v>14</v>
      </c>
      <c r="O9" s="64">
        <v>15</v>
      </c>
      <c r="P9" s="64">
        <v>16</v>
      </c>
      <c r="Q9" s="64">
        <v>17</v>
      </c>
      <c r="R9" s="64">
        <v>18</v>
      </c>
      <c r="S9" s="64">
        <v>19</v>
      </c>
      <c r="T9" s="64">
        <v>20</v>
      </c>
      <c r="U9" s="64">
        <v>21</v>
      </c>
      <c r="V9" s="64">
        <v>22</v>
      </c>
      <c r="W9" s="64">
        <v>23</v>
      </c>
    </row>
    <row r="10" ht="22.5" spans="1:23">
      <c r="A10" s="10" t="s">
        <v>56</v>
      </c>
      <c r="B10" s="9" t="s">
        <v>149</v>
      </c>
      <c r="C10" s="10" t="s">
        <v>150</v>
      </c>
      <c r="D10" s="9" t="s">
        <v>75</v>
      </c>
      <c r="E10" s="10" t="s">
        <v>76</v>
      </c>
      <c r="F10" s="9" t="s">
        <v>151</v>
      </c>
      <c r="G10" s="10" t="s">
        <v>152</v>
      </c>
      <c r="H10" s="17">
        <v>1395828</v>
      </c>
      <c r="I10" s="17">
        <v>1395828</v>
      </c>
      <c r="J10" s="17"/>
      <c r="K10" s="17"/>
      <c r="L10" s="17">
        <v>1395828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22.5" spans="1:23">
      <c r="A11" s="10" t="s">
        <v>56</v>
      </c>
      <c r="B11" s="9" t="s">
        <v>149</v>
      </c>
      <c r="C11" s="10" t="s">
        <v>150</v>
      </c>
      <c r="D11" s="9" t="s">
        <v>75</v>
      </c>
      <c r="E11" s="10" t="s">
        <v>76</v>
      </c>
      <c r="F11" s="9" t="s">
        <v>153</v>
      </c>
      <c r="G11" s="10" t="s">
        <v>154</v>
      </c>
      <c r="H11" s="17">
        <v>618912</v>
      </c>
      <c r="I11" s="17">
        <v>618912</v>
      </c>
      <c r="J11" s="17"/>
      <c r="K11" s="17"/>
      <c r="L11" s="17">
        <v>618912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22.5" spans="1:23">
      <c r="A12" s="10" t="s">
        <v>56</v>
      </c>
      <c r="B12" s="9" t="s">
        <v>149</v>
      </c>
      <c r="C12" s="10" t="s">
        <v>150</v>
      </c>
      <c r="D12" s="9" t="s">
        <v>75</v>
      </c>
      <c r="E12" s="10" t="s">
        <v>76</v>
      </c>
      <c r="F12" s="9" t="s">
        <v>153</v>
      </c>
      <c r="G12" s="10" t="s">
        <v>154</v>
      </c>
      <c r="H12" s="17">
        <v>1394100</v>
      </c>
      <c r="I12" s="17">
        <v>1394100</v>
      </c>
      <c r="J12" s="17"/>
      <c r="K12" s="17"/>
      <c r="L12" s="17">
        <v>1394100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22.5" spans="1:23">
      <c r="A13" s="10" t="s">
        <v>56</v>
      </c>
      <c r="B13" s="9" t="s">
        <v>149</v>
      </c>
      <c r="C13" s="10" t="s">
        <v>150</v>
      </c>
      <c r="D13" s="9" t="s">
        <v>75</v>
      </c>
      <c r="E13" s="10" t="s">
        <v>76</v>
      </c>
      <c r="F13" s="9" t="s">
        <v>155</v>
      </c>
      <c r="G13" s="10" t="s">
        <v>156</v>
      </c>
      <c r="H13" s="17">
        <v>116319</v>
      </c>
      <c r="I13" s="17">
        <v>116319</v>
      </c>
      <c r="J13" s="17"/>
      <c r="K13" s="17"/>
      <c r="L13" s="17">
        <v>116319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22.5" spans="1:23">
      <c r="A14" s="10" t="s">
        <v>56</v>
      </c>
      <c r="B14" s="9" t="s">
        <v>157</v>
      </c>
      <c r="C14" s="10" t="s">
        <v>158</v>
      </c>
      <c r="D14" s="9" t="s">
        <v>75</v>
      </c>
      <c r="E14" s="10" t="s">
        <v>76</v>
      </c>
      <c r="F14" s="9" t="s">
        <v>159</v>
      </c>
      <c r="G14" s="10" t="s">
        <v>160</v>
      </c>
      <c r="H14" s="17">
        <v>2325.92</v>
      </c>
      <c r="I14" s="17">
        <v>2325.92</v>
      </c>
      <c r="J14" s="17"/>
      <c r="K14" s="17"/>
      <c r="L14" s="17">
        <v>2325.92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22.5" spans="1:23">
      <c r="A15" s="10" t="s">
        <v>56</v>
      </c>
      <c r="B15" s="9" t="s">
        <v>157</v>
      </c>
      <c r="C15" s="10" t="s">
        <v>158</v>
      </c>
      <c r="D15" s="9" t="s">
        <v>75</v>
      </c>
      <c r="E15" s="10" t="s">
        <v>76</v>
      </c>
      <c r="F15" s="9" t="s">
        <v>159</v>
      </c>
      <c r="G15" s="10" t="s">
        <v>160</v>
      </c>
      <c r="H15" s="17">
        <v>2305.17</v>
      </c>
      <c r="I15" s="17">
        <v>2305.17</v>
      </c>
      <c r="J15" s="17"/>
      <c r="K15" s="17"/>
      <c r="L15" s="17">
        <v>2305.17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30" customHeight="1" spans="1:23">
      <c r="A16" s="10" t="s">
        <v>56</v>
      </c>
      <c r="B16" s="9" t="s">
        <v>157</v>
      </c>
      <c r="C16" s="10" t="s">
        <v>158</v>
      </c>
      <c r="D16" s="9" t="s">
        <v>83</v>
      </c>
      <c r="E16" s="10" t="s">
        <v>84</v>
      </c>
      <c r="F16" s="9" t="s">
        <v>161</v>
      </c>
      <c r="G16" s="10" t="s">
        <v>162</v>
      </c>
      <c r="H16" s="17">
        <v>52689.6</v>
      </c>
      <c r="I16" s="17">
        <v>52689.6</v>
      </c>
      <c r="J16" s="17"/>
      <c r="K16" s="17"/>
      <c r="L16" s="17">
        <v>52689.6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27" customHeight="1" spans="1:23">
      <c r="A17" s="10" t="s">
        <v>56</v>
      </c>
      <c r="B17" s="9" t="s">
        <v>157</v>
      </c>
      <c r="C17" s="10" t="s">
        <v>158</v>
      </c>
      <c r="D17" s="9" t="s">
        <v>83</v>
      </c>
      <c r="E17" s="10" t="s">
        <v>84</v>
      </c>
      <c r="F17" s="9" t="s">
        <v>161</v>
      </c>
      <c r="G17" s="10" t="s">
        <v>162</v>
      </c>
      <c r="H17" s="17">
        <v>561599.84</v>
      </c>
      <c r="I17" s="17">
        <v>561599.84</v>
      </c>
      <c r="J17" s="17"/>
      <c r="K17" s="17"/>
      <c r="L17" s="17">
        <v>561599.84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22.5" spans="1:23">
      <c r="A18" s="10" t="s">
        <v>56</v>
      </c>
      <c r="B18" s="9" t="s">
        <v>157</v>
      </c>
      <c r="C18" s="10" t="s">
        <v>158</v>
      </c>
      <c r="D18" s="9" t="s">
        <v>93</v>
      </c>
      <c r="E18" s="10" t="s">
        <v>94</v>
      </c>
      <c r="F18" s="9" t="s">
        <v>163</v>
      </c>
      <c r="G18" s="10" t="s">
        <v>164</v>
      </c>
      <c r="H18" s="17">
        <v>291329.92</v>
      </c>
      <c r="I18" s="17">
        <v>291329.92</v>
      </c>
      <c r="J18" s="17"/>
      <c r="K18" s="17"/>
      <c r="L18" s="17">
        <v>291329.92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22.5" spans="1:23">
      <c r="A19" s="10" t="s">
        <v>56</v>
      </c>
      <c r="B19" s="9" t="s">
        <v>157</v>
      </c>
      <c r="C19" s="10" t="s">
        <v>158</v>
      </c>
      <c r="D19" s="9" t="s">
        <v>95</v>
      </c>
      <c r="E19" s="10" t="s">
        <v>96</v>
      </c>
      <c r="F19" s="9" t="s">
        <v>163</v>
      </c>
      <c r="G19" s="10" t="s">
        <v>164</v>
      </c>
      <c r="H19" s="17">
        <v>27332.73</v>
      </c>
      <c r="I19" s="17">
        <v>27332.73</v>
      </c>
      <c r="J19" s="17"/>
      <c r="K19" s="17"/>
      <c r="L19" s="17">
        <v>27332.73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25" customHeight="1" spans="1:23">
      <c r="A20" s="10" t="s">
        <v>56</v>
      </c>
      <c r="B20" s="9" t="s">
        <v>157</v>
      </c>
      <c r="C20" s="10" t="s">
        <v>158</v>
      </c>
      <c r="D20" s="9" t="s">
        <v>97</v>
      </c>
      <c r="E20" s="10" t="s">
        <v>98</v>
      </c>
      <c r="F20" s="9" t="s">
        <v>159</v>
      </c>
      <c r="G20" s="10" t="s">
        <v>160</v>
      </c>
      <c r="H20" s="17">
        <v>21180</v>
      </c>
      <c r="I20" s="17">
        <v>21180</v>
      </c>
      <c r="J20" s="17"/>
      <c r="K20" s="17"/>
      <c r="L20" s="17">
        <v>21180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25" customHeight="1" spans="1:23">
      <c r="A21" s="10" t="s">
        <v>56</v>
      </c>
      <c r="B21" s="9" t="s">
        <v>157</v>
      </c>
      <c r="C21" s="10" t="s">
        <v>158</v>
      </c>
      <c r="D21" s="9" t="s">
        <v>97</v>
      </c>
      <c r="E21" s="10" t="s">
        <v>98</v>
      </c>
      <c r="F21" s="9" t="s">
        <v>159</v>
      </c>
      <c r="G21" s="10" t="s">
        <v>160</v>
      </c>
      <c r="H21" s="17">
        <v>1412</v>
      </c>
      <c r="I21" s="17">
        <v>1412</v>
      </c>
      <c r="J21" s="17"/>
      <c r="K21" s="17"/>
      <c r="L21" s="17">
        <v>1412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24" customHeight="1" spans="1:23">
      <c r="A22" s="10" t="s">
        <v>56</v>
      </c>
      <c r="B22" s="9" t="s">
        <v>157</v>
      </c>
      <c r="C22" s="10" t="s">
        <v>158</v>
      </c>
      <c r="D22" s="9" t="s">
        <v>97</v>
      </c>
      <c r="E22" s="10" t="s">
        <v>98</v>
      </c>
      <c r="F22" s="9" t="s">
        <v>159</v>
      </c>
      <c r="G22" s="10" t="s">
        <v>160</v>
      </c>
      <c r="H22" s="17">
        <v>1317.24</v>
      </c>
      <c r="I22" s="17">
        <v>1317.24</v>
      </c>
      <c r="J22" s="17"/>
      <c r="K22" s="17"/>
      <c r="L22" s="17">
        <v>1317.24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27" customHeight="1" spans="1:23">
      <c r="A23" s="10" t="s">
        <v>56</v>
      </c>
      <c r="B23" s="9" t="s">
        <v>157</v>
      </c>
      <c r="C23" s="10" t="s">
        <v>158</v>
      </c>
      <c r="D23" s="9" t="s">
        <v>97</v>
      </c>
      <c r="E23" s="10" t="s">
        <v>98</v>
      </c>
      <c r="F23" s="9" t="s">
        <v>159</v>
      </c>
      <c r="G23" s="10" t="s">
        <v>160</v>
      </c>
      <c r="H23" s="17">
        <v>14040</v>
      </c>
      <c r="I23" s="17">
        <v>14040</v>
      </c>
      <c r="J23" s="17"/>
      <c r="K23" s="17"/>
      <c r="L23" s="17">
        <v>14040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22.5" spans="1:23">
      <c r="A24" s="10" t="s">
        <v>56</v>
      </c>
      <c r="B24" s="9" t="s">
        <v>165</v>
      </c>
      <c r="C24" s="10" t="s">
        <v>104</v>
      </c>
      <c r="D24" s="9" t="s">
        <v>103</v>
      </c>
      <c r="E24" s="10" t="s">
        <v>104</v>
      </c>
      <c r="F24" s="9" t="s">
        <v>166</v>
      </c>
      <c r="G24" s="10" t="s">
        <v>104</v>
      </c>
      <c r="H24" s="17">
        <v>44736</v>
      </c>
      <c r="I24" s="17">
        <v>44736</v>
      </c>
      <c r="J24" s="17"/>
      <c r="K24" s="17"/>
      <c r="L24" s="17">
        <v>44736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22.5" spans="1:23">
      <c r="A25" s="10" t="s">
        <v>56</v>
      </c>
      <c r="B25" s="9" t="s">
        <v>165</v>
      </c>
      <c r="C25" s="10" t="s">
        <v>104</v>
      </c>
      <c r="D25" s="9" t="s">
        <v>103</v>
      </c>
      <c r="E25" s="10" t="s">
        <v>104</v>
      </c>
      <c r="F25" s="9" t="s">
        <v>166</v>
      </c>
      <c r="G25" s="10" t="s">
        <v>104</v>
      </c>
      <c r="H25" s="17">
        <v>521856</v>
      </c>
      <c r="I25" s="17">
        <v>521856</v>
      </c>
      <c r="J25" s="17"/>
      <c r="K25" s="17"/>
      <c r="L25" s="17">
        <v>521856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22.5" spans="1:23">
      <c r="A26" s="10" t="s">
        <v>56</v>
      </c>
      <c r="B26" s="9" t="s">
        <v>167</v>
      </c>
      <c r="C26" s="10" t="s">
        <v>168</v>
      </c>
      <c r="D26" s="9" t="s">
        <v>81</v>
      </c>
      <c r="E26" s="10" t="s">
        <v>82</v>
      </c>
      <c r="F26" s="9" t="s">
        <v>169</v>
      </c>
      <c r="G26" s="10" t="s">
        <v>170</v>
      </c>
      <c r="H26" s="17">
        <v>403200</v>
      </c>
      <c r="I26" s="17">
        <v>403200</v>
      </c>
      <c r="J26" s="17"/>
      <c r="K26" s="17"/>
      <c r="L26" s="17">
        <v>403200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22.5" spans="1:23">
      <c r="A27" s="10" t="s">
        <v>56</v>
      </c>
      <c r="B27" s="9" t="s">
        <v>171</v>
      </c>
      <c r="C27" s="10" t="s">
        <v>172</v>
      </c>
      <c r="D27" s="9" t="s">
        <v>75</v>
      </c>
      <c r="E27" s="10" t="s">
        <v>76</v>
      </c>
      <c r="F27" s="9" t="s">
        <v>173</v>
      </c>
      <c r="G27" s="10" t="s">
        <v>174</v>
      </c>
      <c r="H27" s="17">
        <v>175000</v>
      </c>
      <c r="I27" s="17">
        <v>175000</v>
      </c>
      <c r="J27" s="17"/>
      <c r="K27" s="17"/>
      <c r="L27" s="17">
        <v>175000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22.5" spans="1:23">
      <c r="A28" s="10" t="s">
        <v>56</v>
      </c>
      <c r="B28" s="9" t="s">
        <v>175</v>
      </c>
      <c r="C28" s="10" t="s">
        <v>176</v>
      </c>
      <c r="D28" s="9" t="s">
        <v>75</v>
      </c>
      <c r="E28" s="10" t="s">
        <v>76</v>
      </c>
      <c r="F28" s="9" t="s">
        <v>177</v>
      </c>
      <c r="G28" s="10" t="s">
        <v>178</v>
      </c>
      <c r="H28" s="17">
        <v>313200</v>
      </c>
      <c r="I28" s="17">
        <v>313200</v>
      </c>
      <c r="J28" s="17"/>
      <c r="K28" s="17"/>
      <c r="L28" s="17">
        <v>313200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22.5" spans="1:23">
      <c r="A29" s="10" t="s">
        <v>56</v>
      </c>
      <c r="B29" s="9" t="s">
        <v>179</v>
      </c>
      <c r="C29" s="10" t="s">
        <v>180</v>
      </c>
      <c r="D29" s="9" t="s">
        <v>75</v>
      </c>
      <c r="E29" s="10" t="s">
        <v>76</v>
      </c>
      <c r="F29" s="9" t="s">
        <v>181</v>
      </c>
      <c r="G29" s="10" t="s">
        <v>180</v>
      </c>
      <c r="H29" s="17">
        <v>28800</v>
      </c>
      <c r="I29" s="17">
        <v>28800</v>
      </c>
      <c r="J29" s="17"/>
      <c r="K29" s="17"/>
      <c r="L29" s="17">
        <v>28800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22.5" spans="1:23">
      <c r="A30" s="10" t="s">
        <v>56</v>
      </c>
      <c r="B30" s="9" t="s">
        <v>182</v>
      </c>
      <c r="C30" s="10" t="s">
        <v>183</v>
      </c>
      <c r="D30" s="9" t="s">
        <v>75</v>
      </c>
      <c r="E30" s="10" t="s">
        <v>76</v>
      </c>
      <c r="F30" s="9" t="s">
        <v>184</v>
      </c>
      <c r="G30" s="10" t="s">
        <v>185</v>
      </c>
      <c r="H30" s="17">
        <v>11000</v>
      </c>
      <c r="I30" s="17">
        <v>11000</v>
      </c>
      <c r="J30" s="17"/>
      <c r="K30" s="17"/>
      <c r="L30" s="17">
        <v>11000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22.5" spans="1:23">
      <c r="A31" s="10" t="s">
        <v>56</v>
      </c>
      <c r="B31" s="9" t="s">
        <v>182</v>
      </c>
      <c r="C31" s="10" t="s">
        <v>183</v>
      </c>
      <c r="D31" s="9" t="s">
        <v>75</v>
      </c>
      <c r="E31" s="10" t="s">
        <v>76</v>
      </c>
      <c r="F31" s="9" t="s">
        <v>186</v>
      </c>
      <c r="G31" s="10" t="s">
        <v>187</v>
      </c>
      <c r="H31" s="17">
        <v>10000</v>
      </c>
      <c r="I31" s="17">
        <v>10000</v>
      </c>
      <c r="J31" s="17"/>
      <c r="K31" s="17"/>
      <c r="L31" s="17">
        <v>10000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22.5" spans="1:23">
      <c r="A32" s="10" t="s">
        <v>56</v>
      </c>
      <c r="B32" s="9" t="s">
        <v>182</v>
      </c>
      <c r="C32" s="10" t="s">
        <v>183</v>
      </c>
      <c r="D32" s="9" t="s">
        <v>75</v>
      </c>
      <c r="E32" s="10" t="s">
        <v>76</v>
      </c>
      <c r="F32" s="9" t="s">
        <v>188</v>
      </c>
      <c r="G32" s="10" t="s">
        <v>189</v>
      </c>
      <c r="H32" s="17">
        <v>45000</v>
      </c>
      <c r="I32" s="17">
        <v>45000</v>
      </c>
      <c r="J32" s="17"/>
      <c r="K32" s="17"/>
      <c r="L32" s="17">
        <v>45000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22.5" spans="1:23">
      <c r="A33" s="10" t="s">
        <v>56</v>
      </c>
      <c r="B33" s="9" t="s">
        <v>182</v>
      </c>
      <c r="C33" s="10" t="s">
        <v>183</v>
      </c>
      <c r="D33" s="9" t="s">
        <v>75</v>
      </c>
      <c r="E33" s="10" t="s">
        <v>76</v>
      </c>
      <c r="F33" s="9" t="s">
        <v>190</v>
      </c>
      <c r="G33" s="10" t="s">
        <v>191</v>
      </c>
      <c r="H33" s="17">
        <v>20000</v>
      </c>
      <c r="I33" s="17">
        <v>20000</v>
      </c>
      <c r="J33" s="17"/>
      <c r="K33" s="17"/>
      <c r="L33" s="17">
        <v>20000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22.5" spans="1:23">
      <c r="A34" s="10" t="s">
        <v>56</v>
      </c>
      <c r="B34" s="9" t="s">
        <v>182</v>
      </c>
      <c r="C34" s="10" t="s">
        <v>183</v>
      </c>
      <c r="D34" s="9" t="s">
        <v>75</v>
      </c>
      <c r="E34" s="10" t="s">
        <v>76</v>
      </c>
      <c r="F34" s="9" t="s">
        <v>192</v>
      </c>
      <c r="G34" s="10" t="s">
        <v>193</v>
      </c>
      <c r="H34" s="17">
        <v>40000</v>
      </c>
      <c r="I34" s="17">
        <v>40000</v>
      </c>
      <c r="J34" s="17"/>
      <c r="K34" s="17"/>
      <c r="L34" s="17">
        <v>40000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22.5" spans="1:23">
      <c r="A35" s="10" t="s">
        <v>56</v>
      </c>
      <c r="B35" s="9" t="s">
        <v>182</v>
      </c>
      <c r="C35" s="10" t="s">
        <v>183</v>
      </c>
      <c r="D35" s="9" t="s">
        <v>75</v>
      </c>
      <c r="E35" s="10" t="s">
        <v>76</v>
      </c>
      <c r="F35" s="9" t="s">
        <v>177</v>
      </c>
      <c r="G35" s="10" t="s">
        <v>178</v>
      </c>
      <c r="H35" s="17">
        <v>31320</v>
      </c>
      <c r="I35" s="17">
        <v>31320</v>
      </c>
      <c r="J35" s="17"/>
      <c r="K35" s="17"/>
      <c r="L35" s="17">
        <v>31320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22.5" spans="1:23">
      <c r="A36" s="10" t="s">
        <v>56</v>
      </c>
      <c r="B36" s="9" t="s">
        <v>182</v>
      </c>
      <c r="C36" s="10" t="s">
        <v>183</v>
      </c>
      <c r="D36" s="9" t="s">
        <v>81</v>
      </c>
      <c r="E36" s="10" t="s">
        <v>82</v>
      </c>
      <c r="F36" s="9" t="s">
        <v>194</v>
      </c>
      <c r="G36" s="10" t="s">
        <v>195</v>
      </c>
      <c r="H36" s="17">
        <v>16200</v>
      </c>
      <c r="I36" s="17">
        <v>16200</v>
      </c>
      <c r="J36" s="17"/>
      <c r="K36" s="17"/>
      <c r="L36" s="17">
        <v>16200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22.5" spans="1:23">
      <c r="A37" s="10" t="s">
        <v>56</v>
      </c>
      <c r="B37" s="9" t="s">
        <v>196</v>
      </c>
      <c r="C37" s="10" t="s">
        <v>197</v>
      </c>
      <c r="D37" s="9" t="s">
        <v>75</v>
      </c>
      <c r="E37" s="10" t="s">
        <v>76</v>
      </c>
      <c r="F37" s="9" t="s">
        <v>198</v>
      </c>
      <c r="G37" s="10" t="s">
        <v>197</v>
      </c>
      <c r="H37" s="17">
        <v>72000</v>
      </c>
      <c r="I37" s="17">
        <v>72000</v>
      </c>
      <c r="J37" s="17"/>
      <c r="K37" s="17"/>
      <c r="L37" s="17">
        <v>72000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22.5" spans="1:23">
      <c r="A38" s="10" t="s">
        <v>56</v>
      </c>
      <c r="B38" s="9" t="s">
        <v>199</v>
      </c>
      <c r="C38" s="10" t="s">
        <v>200</v>
      </c>
      <c r="D38" s="9" t="s">
        <v>75</v>
      </c>
      <c r="E38" s="10" t="s">
        <v>76</v>
      </c>
      <c r="F38" s="9" t="s">
        <v>159</v>
      </c>
      <c r="G38" s="10" t="s">
        <v>160</v>
      </c>
      <c r="H38" s="17">
        <v>5995.08</v>
      </c>
      <c r="I38" s="17">
        <v>5995.08</v>
      </c>
      <c r="J38" s="17"/>
      <c r="K38" s="17"/>
      <c r="L38" s="17">
        <v>5995.08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10" t="s">
        <v>56</v>
      </c>
      <c r="B39" s="9" t="s">
        <v>199</v>
      </c>
      <c r="C39" s="10" t="s">
        <v>200</v>
      </c>
      <c r="D39" s="9" t="s">
        <v>75</v>
      </c>
      <c r="E39" s="10" t="s">
        <v>76</v>
      </c>
      <c r="F39" s="9" t="s">
        <v>159</v>
      </c>
      <c r="G39" s="10" t="s">
        <v>160</v>
      </c>
      <c r="H39" s="17">
        <v>59297.4</v>
      </c>
      <c r="I39" s="17">
        <v>59297.4</v>
      </c>
      <c r="J39" s="17"/>
      <c r="K39" s="17"/>
      <c r="L39" s="17">
        <v>59297.4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22.5" spans="1:23">
      <c r="A40" s="10" t="s">
        <v>56</v>
      </c>
      <c r="B40" s="9" t="s">
        <v>201</v>
      </c>
      <c r="C40" s="10" t="s">
        <v>202</v>
      </c>
      <c r="D40" s="9" t="s">
        <v>81</v>
      </c>
      <c r="E40" s="10" t="s">
        <v>82</v>
      </c>
      <c r="F40" s="9" t="s">
        <v>203</v>
      </c>
      <c r="G40" s="10" t="s">
        <v>204</v>
      </c>
      <c r="H40" s="17">
        <v>218400</v>
      </c>
      <c r="I40" s="17">
        <v>218400</v>
      </c>
      <c r="J40" s="17"/>
      <c r="K40" s="17"/>
      <c r="L40" s="17">
        <v>218400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22.5" spans="1:23">
      <c r="A41" s="10" t="s">
        <v>56</v>
      </c>
      <c r="B41" s="9" t="s">
        <v>205</v>
      </c>
      <c r="C41" s="10" t="s">
        <v>206</v>
      </c>
      <c r="D41" s="9" t="s">
        <v>75</v>
      </c>
      <c r="E41" s="10" t="s">
        <v>76</v>
      </c>
      <c r="F41" s="9" t="s">
        <v>155</v>
      </c>
      <c r="G41" s="10" t="s">
        <v>156</v>
      </c>
      <c r="H41" s="17">
        <v>176320</v>
      </c>
      <c r="I41" s="17">
        <v>176320</v>
      </c>
      <c r="J41" s="17"/>
      <c r="K41" s="17"/>
      <c r="L41" s="17">
        <v>176320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22.5" spans="1:23">
      <c r="A42" s="10" t="s">
        <v>56</v>
      </c>
      <c r="B42" s="9" t="s">
        <v>205</v>
      </c>
      <c r="C42" s="10" t="s">
        <v>206</v>
      </c>
      <c r="D42" s="9" t="s">
        <v>75</v>
      </c>
      <c r="E42" s="10" t="s">
        <v>76</v>
      </c>
      <c r="F42" s="9" t="s">
        <v>155</v>
      </c>
      <c r="G42" s="10" t="s">
        <v>156</v>
      </c>
      <c r="H42" s="17">
        <v>368000</v>
      </c>
      <c r="I42" s="17">
        <v>368000</v>
      </c>
      <c r="J42" s="17"/>
      <c r="K42" s="17"/>
      <c r="L42" s="17">
        <v>368000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22.5" spans="1:23">
      <c r="A43" s="10" t="s">
        <v>56</v>
      </c>
      <c r="B43" s="9" t="s">
        <v>207</v>
      </c>
      <c r="C43" s="10" t="s">
        <v>208</v>
      </c>
      <c r="D43" s="9" t="s">
        <v>75</v>
      </c>
      <c r="E43" s="10" t="s">
        <v>76</v>
      </c>
      <c r="F43" s="9" t="s">
        <v>209</v>
      </c>
      <c r="G43" s="10" t="s">
        <v>210</v>
      </c>
      <c r="H43" s="17">
        <v>52800</v>
      </c>
      <c r="I43" s="17">
        <v>52800</v>
      </c>
      <c r="J43" s="17"/>
      <c r="K43" s="17"/>
      <c r="L43" s="17">
        <v>52800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10" t="s">
        <v>56</v>
      </c>
      <c r="B44" s="9" t="s">
        <v>207</v>
      </c>
      <c r="C44" s="10" t="s">
        <v>208</v>
      </c>
      <c r="D44" s="9" t="s">
        <v>75</v>
      </c>
      <c r="E44" s="10" t="s">
        <v>76</v>
      </c>
      <c r="F44" s="9" t="s">
        <v>209</v>
      </c>
      <c r="G44" s="10" t="s">
        <v>210</v>
      </c>
      <c r="H44" s="17">
        <v>14400</v>
      </c>
      <c r="I44" s="17">
        <v>14400</v>
      </c>
      <c r="J44" s="17"/>
      <c r="K44" s="17"/>
      <c r="L44" s="17">
        <v>14400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22.5" spans="1:23">
      <c r="A45" s="10" t="s">
        <v>56</v>
      </c>
      <c r="B45" s="9" t="s">
        <v>211</v>
      </c>
      <c r="C45" s="10" t="s">
        <v>212</v>
      </c>
      <c r="D45" s="9" t="s">
        <v>75</v>
      </c>
      <c r="E45" s="10" t="s">
        <v>76</v>
      </c>
      <c r="F45" s="9" t="s">
        <v>213</v>
      </c>
      <c r="G45" s="10" t="s">
        <v>214</v>
      </c>
      <c r="H45" s="17">
        <v>302400</v>
      </c>
      <c r="I45" s="17">
        <v>302400</v>
      </c>
      <c r="J45" s="17"/>
      <c r="K45" s="17"/>
      <c r="L45" s="17">
        <v>302400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22.5" spans="1:23">
      <c r="A46" s="10" t="s">
        <v>56</v>
      </c>
      <c r="B46" s="9" t="s">
        <v>215</v>
      </c>
      <c r="C46" s="10" t="s">
        <v>216</v>
      </c>
      <c r="D46" s="9" t="s">
        <v>75</v>
      </c>
      <c r="E46" s="10" t="s">
        <v>76</v>
      </c>
      <c r="F46" s="9" t="s">
        <v>151</v>
      </c>
      <c r="G46" s="10" t="s">
        <v>152</v>
      </c>
      <c r="H46" s="17">
        <v>129672</v>
      </c>
      <c r="I46" s="17">
        <v>129672</v>
      </c>
      <c r="J46" s="17"/>
      <c r="K46" s="17"/>
      <c r="L46" s="17">
        <v>129672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22.5" spans="1:23">
      <c r="A47" s="10" t="s">
        <v>56</v>
      </c>
      <c r="B47" s="9" t="s">
        <v>215</v>
      </c>
      <c r="C47" s="10" t="s">
        <v>216</v>
      </c>
      <c r="D47" s="9" t="s">
        <v>75</v>
      </c>
      <c r="E47" s="10" t="s">
        <v>76</v>
      </c>
      <c r="F47" s="9" t="s">
        <v>153</v>
      </c>
      <c r="G47" s="10" t="s">
        <v>154</v>
      </c>
      <c r="H47" s="17">
        <v>18000</v>
      </c>
      <c r="I47" s="17">
        <v>18000</v>
      </c>
      <c r="J47" s="17"/>
      <c r="K47" s="17"/>
      <c r="L47" s="17">
        <v>18000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22.5" spans="1:23">
      <c r="A48" s="10" t="s">
        <v>56</v>
      </c>
      <c r="B48" s="9" t="s">
        <v>215</v>
      </c>
      <c r="C48" s="10" t="s">
        <v>216</v>
      </c>
      <c r="D48" s="9" t="s">
        <v>75</v>
      </c>
      <c r="E48" s="10" t="s">
        <v>76</v>
      </c>
      <c r="F48" s="9" t="s">
        <v>209</v>
      </c>
      <c r="G48" s="10" t="s">
        <v>210</v>
      </c>
      <c r="H48" s="17">
        <v>124800</v>
      </c>
      <c r="I48" s="17">
        <v>124800</v>
      </c>
      <c r="J48" s="17"/>
      <c r="K48" s="17"/>
      <c r="L48" s="17">
        <v>124800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22.5" spans="1:23">
      <c r="A49" s="10" t="s">
        <v>56</v>
      </c>
      <c r="B49" s="9" t="s">
        <v>215</v>
      </c>
      <c r="C49" s="10" t="s">
        <v>216</v>
      </c>
      <c r="D49" s="9" t="s">
        <v>75</v>
      </c>
      <c r="E49" s="10" t="s">
        <v>76</v>
      </c>
      <c r="F49" s="9" t="s">
        <v>209</v>
      </c>
      <c r="G49" s="10" t="s">
        <v>210</v>
      </c>
      <c r="H49" s="17">
        <v>60000</v>
      </c>
      <c r="I49" s="17">
        <v>60000</v>
      </c>
      <c r="J49" s="17"/>
      <c r="K49" s="17"/>
      <c r="L49" s="17">
        <v>60000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22.5" spans="1:23">
      <c r="A50" s="10" t="s">
        <v>56</v>
      </c>
      <c r="B50" s="9" t="s">
        <v>217</v>
      </c>
      <c r="C50" s="10" t="s">
        <v>218</v>
      </c>
      <c r="D50" s="9" t="s">
        <v>75</v>
      </c>
      <c r="E50" s="10" t="s">
        <v>76</v>
      </c>
      <c r="F50" s="9" t="s">
        <v>184</v>
      </c>
      <c r="G50" s="10" t="s">
        <v>185</v>
      </c>
      <c r="H50" s="17">
        <v>110000</v>
      </c>
      <c r="I50" s="17">
        <v>110000</v>
      </c>
      <c r="J50" s="17"/>
      <c r="K50" s="17"/>
      <c r="L50" s="17">
        <v>110000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22.5" spans="1:23">
      <c r="A51" s="10" t="s">
        <v>56</v>
      </c>
      <c r="B51" s="9" t="s">
        <v>217</v>
      </c>
      <c r="C51" s="10" t="s">
        <v>218</v>
      </c>
      <c r="D51" s="9" t="s">
        <v>75</v>
      </c>
      <c r="E51" s="10" t="s">
        <v>76</v>
      </c>
      <c r="F51" s="9" t="s">
        <v>190</v>
      </c>
      <c r="G51" s="10" t="s">
        <v>191</v>
      </c>
      <c r="H51" s="17">
        <v>250000</v>
      </c>
      <c r="I51" s="17">
        <v>250000</v>
      </c>
      <c r="J51" s="17"/>
      <c r="K51" s="17"/>
      <c r="L51" s="17">
        <v>250000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22.5" spans="1:23">
      <c r="A52" s="10" t="s">
        <v>56</v>
      </c>
      <c r="B52" s="9" t="s">
        <v>217</v>
      </c>
      <c r="C52" s="10" t="s">
        <v>218</v>
      </c>
      <c r="D52" s="9" t="s">
        <v>75</v>
      </c>
      <c r="E52" s="10" t="s">
        <v>76</v>
      </c>
      <c r="F52" s="9" t="s">
        <v>219</v>
      </c>
      <c r="G52" s="10" t="s">
        <v>220</v>
      </c>
      <c r="H52" s="17">
        <v>190000</v>
      </c>
      <c r="I52" s="17">
        <v>190000</v>
      </c>
      <c r="J52" s="17"/>
      <c r="K52" s="17"/>
      <c r="L52" s="17">
        <v>190000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22.5" spans="1:23">
      <c r="A53" s="10" t="s">
        <v>56</v>
      </c>
      <c r="B53" s="9" t="s">
        <v>217</v>
      </c>
      <c r="C53" s="10" t="s">
        <v>218</v>
      </c>
      <c r="D53" s="9" t="s">
        <v>75</v>
      </c>
      <c r="E53" s="10" t="s">
        <v>76</v>
      </c>
      <c r="F53" s="9" t="s">
        <v>221</v>
      </c>
      <c r="G53" s="10" t="s">
        <v>128</v>
      </c>
      <c r="H53" s="17">
        <v>150000</v>
      </c>
      <c r="I53" s="17">
        <v>150000</v>
      </c>
      <c r="J53" s="17"/>
      <c r="K53" s="17"/>
      <c r="L53" s="17">
        <v>150000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22.5" spans="1:23">
      <c r="A54" s="10" t="s">
        <v>56</v>
      </c>
      <c r="B54" s="9" t="s">
        <v>217</v>
      </c>
      <c r="C54" s="10" t="s">
        <v>218</v>
      </c>
      <c r="D54" s="9" t="s">
        <v>75</v>
      </c>
      <c r="E54" s="10" t="s">
        <v>76</v>
      </c>
      <c r="F54" s="9" t="s">
        <v>173</v>
      </c>
      <c r="G54" s="10" t="s">
        <v>174</v>
      </c>
      <c r="H54" s="17">
        <v>150000</v>
      </c>
      <c r="I54" s="17">
        <v>150000</v>
      </c>
      <c r="J54" s="17"/>
      <c r="K54" s="17"/>
      <c r="L54" s="17">
        <v>150000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60" t="s">
        <v>32</v>
      </c>
      <c r="B55" s="12"/>
      <c r="C55" s="12"/>
      <c r="D55" s="12"/>
      <c r="E55" s="60"/>
      <c r="F55" s="12"/>
      <c r="G55" s="60"/>
      <c r="H55" s="17">
        <v>8613087.9</v>
      </c>
      <c r="I55" s="17">
        <v>8613087.9</v>
      </c>
      <c r="J55" s="17"/>
      <c r="K55" s="17"/>
      <c r="L55" s="17">
        <v>8613087.9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</sheetData>
  <autoFilter ref="A2:W55">
    <extLst/>
  </autoFilter>
  <mergeCells count="30">
    <mergeCell ref="A3:W3"/>
    <mergeCell ref="A4:G4"/>
    <mergeCell ref="I5:W5"/>
    <mergeCell ref="I6:M6"/>
    <mergeCell ref="N6:P6"/>
    <mergeCell ref="R6:W6"/>
    <mergeCell ref="A55:G5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314583333333333" right="0.275" top="0.826388888888889" bottom="1" header="0.511805555555556" footer="0.511805555555556"/>
  <pageSetup paperSize="9" scale="48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workbookViewId="0">
      <pane ySplit="1" topLeftCell="A13" activePane="bottomLeft" state="frozen"/>
      <selection/>
      <selection pane="bottomLeft" activeCell="F11" sqref="F11"/>
    </sheetView>
  </sheetViews>
  <sheetFormatPr defaultColWidth="8.85" defaultRowHeight="15" customHeight="1"/>
  <cols>
    <col min="1" max="1" width="8.875" customWidth="1"/>
    <col min="2" max="2" width="17.875" customWidth="1"/>
    <col min="3" max="3" width="27.5" customWidth="1"/>
    <col min="4" max="4" width="14.125" style="54" customWidth="1"/>
    <col min="5" max="5" width="6.5" customWidth="1"/>
    <col min="6" max="6" width="7.125" customWidth="1"/>
    <col min="7" max="7" width="6.375" customWidth="1"/>
    <col min="8" max="8" width="7.75" customWidth="1"/>
    <col min="9" max="9" width="9.225" customWidth="1"/>
    <col min="10" max="10" width="10.2833333333333" customWidth="1"/>
    <col min="11" max="11" width="10.8" customWidth="1"/>
    <col min="12" max="12" width="6.875" customWidth="1"/>
    <col min="13" max="13" width="5.125" customWidth="1"/>
    <col min="14" max="14" width="5.5" customWidth="1"/>
    <col min="15" max="15" width="5" customWidth="1"/>
    <col min="16" max="16" width="5.5" customWidth="1"/>
    <col min="17" max="17" width="6" customWidth="1"/>
    <col min="18" max="18" width="4.125" customWidth="1"/>
    <col min="19" max="19" width="4.5" customWidth="1"/>
    <col min="20" max="20" width="5.625" customWidth="1"/>
    <col min="21" max="21" width="4.875" customWidth="1"/>
    <col min="22" max="22" width="5" customWidth="1"/>
    <col min="23" max="23" width="4.625" customWidth="1"/>
  </cols>
  <sheetData>
    <row r="1" customHeight="1" spans="1:23">
      <c r="A1" s="1"/>
      <c r="B1" s="1"/>
      <c r="C1" s="1"/>
      <c r="D1" s="5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56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222</v>
      </c>
    </row>
    <row r="3" ht="45" customHeight="1" spans="1:23">
      <c r="A3" s="4" t="s">
        <v>223</v>
      </c>
      <c r="B3" s="4"/>
      <c r="C3" s="4"/>
      <c r="D3" s="57"/>
      <c r="E3" s="4"/>
      <c r="F3" s="4"/>
      <c r="G3" s="4"/>
      <c r="H3" s="4"/>
      <c r="I3" s="4"/>
      <c r="J3" s="4"/>
      <c r="K3" s="4"/>
      <c r="L3" s="4"/>
      <c r="M3" s="4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ht="18.75" customHeight="1" spans="1:23">
      <c r="A4" s="5" t="str">
        <f>"单位名称："&amp;"峨山彝族自治县人民政府办公室"</f>
        <v>单位名称：峨山彝族自治县人民政府办公室</v>
      </c>
      <c r="B4" s="5"/>
      <c r="C4" s="5"/>
      <c r="D4" s="44"/>
      <c r="E4" s="5"/>
      <c r="F4" s="5"/>
      <c r="G4" s="5"/>
      <c r="H4" s="5"/>
      <c r="I4" s="62"/>
      <c r="J4" s="62"/>
      <c r="K4" s="62"/>
      <c r="L4" s="62"/>
      <c r="M4" s="62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s="54" customFormat="1" ht="18.75" customHeight="1" spans="1:23">
      <c r="A5" s="13" t="s">
        <v>224</v>
      </c>
      <c r="B5" s="13" t="s">
        <v>134</v>
      </c>
      <c r="C5" s="13" t="s">
        <v>135</v>
      </c>
      <c r="D5" s="13" t="s">
        <v>225</v>
      </c>
      <c r="E5" s="13" t="s">
        <v>136</v>
      </c>
      <c r="F5" s="13" t="s">
        <v>137</v>
      </c>
      <c r="G5" s="13" t="s">
        <v>226</v>
      </c>
      <c r="H5" s="13" t="s">
        <v>139</v>
      </c>
      <c r="I5" s="13" t="s">
        <v>32</v>
      </c>
      <c r="J5" s="13" t="s">
        <v>227</v>
      </c>
      <c r="K5" s="13"/>
      <c r="L5" s="13"/>
      <c r="M5" s="13"/>
      <c r="N5" s="13" t="s">
        <v>141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s="54" customFormat="1" ht="18.75" customHeight="1" spans="1:23">
      <c r="A6" s="13"/>
      <c r="B6" s="13"/>
      <c r="C6" s="13"/>
      <c r="D6" s="13"/>
      <c r="E6" s="13"/>
      <c r="F6" s="13"/>
      <c r="G6" s="13"/>
      <c r="H6" s="13"/>
      <c r="I6" s="13" t="s">
        <v>142</v>
      </c>
      <c r="J6" s="13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s="54" customFormat="1" ht="18.75" customHeight="1" spans="1:23">
      <c r="A7" s="13"/>
      <c r="B7" s="13"/>
      <c r="C7" s="13"/>
      <c r="D7" s="13"/>
      <c r="E7" s="13"/>
      <c r="F7" s="13"/>
      <c r="G7" s="13"/>
      <c r="H7" s="13"/>
      <c r="I7" s="13"/>
      <c r="J7" s="13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s="54" customFormat="1" ht="36" customHeight="1" spans="1:23">
      <c r="A8" s="13"/>
      <c r="B8" s="13"/>
      <c r="C8" s="13"/>
      <c r="D8" s="13"/>
      <c r="E8" s="13"/>
      <c r="F8" s="13"/>
      <c r="G8" s="13"/>
      <c r="H8" s="13"/>
      <c r="I8" s="13"/>
      <c r="J8" s="13" t="s">
        <v>34</v>
      </c>
      <c r="K8" s="13" t="s">
        <v>228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58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28" customHeight="1" spans="1:23">
      <c r="A10" s="9"/>
      <c r="B10" s="9"/>
      <c r="C10" s="10" t="s">
        <v>229</v>
      </c>
      <c r="D10" s="10"/>
      <c r="E10" s="9"/>
      <c r="F10" s="9"/>
      <c r="G10" s="9"/>
      <c r="H10" s="9"/>
      <c r="I10" s="11">
        <v>260585.6</v>
      </c>
      <c r="J10" s="11">
        <v>260585.6</v>
      </c>
      <c r="K10" s="11">
        <v>260585.6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28" customHeight="1" spans="1:23">
      <c r="A11" s="9" t="s">
        <v>230</v>
      </c>
      <c r="B11" s="9" t="s">
        <v>231</v>
      </c>
      <c r="C11" s="10" t="s">
        <v>229</v>
      </c>
      <c r="D11" s="10" t="s">
        <v>56</v>
      </c>
      <c r="E11" s="9" t="s">
        <v>87</v>
      </c>
      <c r="F11" s="9" t="s">
        <v>88</v>
      </c>
      <c r="G11" s="9" t="s">
        <v>232</v>
      </c>
      <c r="H11" s="9" t="s">
        <v>233</v>
      </c>
      <c r="I11" s="11">
        <v>1200</v>
      </c>
      <c r="J11" s="11">
        <v>1200</v>
      </c>
      <c r="K11" s="11">
        <v>1200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28" customHeight="1" spans="1:23">
      <c r="A12" s="9" t="s">
        <v>230</v>
      </c>
      <c r="B12" s="9" t="s">
        <v>231</v>
      </c>
      <c r="C12" s="10" t="s">
        <v>229</v>
      </c>
      <c r="D12" s="10" t="s">
        <v>56</v>
      </c>
      <c r="E12" s="9" t="s">
        <v>87</v>
      </c>
      <c r="F12" s="9" t="s">
        <v>88</v>
      </c>
      <c r="G12" s="9" t="s">
        <v>232</v>
      </c>
      <c r="H12" s="9" t="s">
        <v>233</v>
      </c>
      <c r="I12" s="11">
        <v>259385.6</v>
      </c>
      <c r="J12" s="11">
        <v>259385.6</v>
      </c>
      <c r="K12" s="11">
        <v>259385.6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28" customHeight="1" spans="1:23">
      <c r="A13" s="23"/>
      <c r="B13" s="23"/>
      <c r="C13" s="10" t="s">
        <v>234</v>
      </c>
      <c r="D13" s="59"/>
      <c r="E13" s="23"/>
      <c r="F13" s="23"/>
      <c r="G13" s="23"/>
      <c r="H13" s="23"/>
      <c r="I13" s="11">
        <v>287194.8</v>
      </c>
      <c r="J13" s="11">
        <v>287194.8</v>
      </c>
      <c r="K13" s="11">
        <v>287194.8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28" customHeight="1" spans="1:23">
      <c r="A14" s="9" t="s">
        <v>230</v>
      </c>
      <c r="B14" s="9" t="s">
        <v>235</v>
      </c>
      <c r="C14" s="10" t="s">
        <v>234</v>
      </c>
      <c r="D14" s="10" t="s">
        <v>56</v>
      </c>
      <c r="E14" s="9" t="s">
        <v>87</v>
      </c>
      <c r="F14" s="9" t="s">
        <v>88</v>
      </c>
      <c r="G14" s="9" t="s">
        <v>232</v>
      </c>
      <c r="H14" s="9" t="s">
        <v>233</v>
      </c>
      <c r="I14" s="11">
        <v>1200</v>
      </c>
      <c r="J14" s="11">
        <v>1200</v>
      </c>
      <c r="K14" s="11">
        <v>1200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28" customHeight="1" spans="1:23">
      <c r="A15" s="9" t="s">
        <v>230</v>
      </c>
      <c r="B15" s="9" t="s">
        <v>235</v>
      </c>
      <c r="C15" s="10" t="s">
        <v>234</v>
      </c>
      <c r="D15" s="10" t="s">
        <v>56</v>
      </c>
      <c r="E15" s="9" t="s">
        <v>87</v>
      </c>
      <c r="F15" s="9" t="s">
        <v>88</v>
      </c>
      <c r="G15" s="9" t="s">
        <v>232</v>
      </c>
      <c r="H15" s="9" t="s">
        <v>233</v>
      </c>
      <c r="I15" s="11">
        <v>285994.8</v>
      </c>
      <c r="J15" s="11">
        <v>285994.8</v>
      </c>
      <c r="K15" s="11">
        <v>285994.8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23"/>
      <c r="B16" s="23"/>
      <c r="C16" s="10" t="s">
        <v>236</v>
      </c>
      <c r="D16" s="59"/>
      <c r="E16" s="23"/>
      <c r="F16" s="23"/>
      <c r="G16" s="23"/>
      <c r="H16" s="23"/>
      <c r="I16" s="11">
        <v>31602</v>
      </c>
      <c r="J16" s="11">
        <v>31602</v>
      </c>
      <c r="K16" s="11">
        <v>31602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22.5" spans="1:23">
      <c r="A17" s="9" t="s">
        <v>230</v>
      </c>
      <c r="B17" s="9" t="s">
        <v>237</v>
      </c>
      <c r="C17" s="10" t="s">
        <v>236</v>
      </c>
      <c r="D17" s="10" t="s">
        <v>56</v>
      </c>
      <c r="E17" s="9" t="s">
        <v>87</v>
      </c>
      <c r="F17" s="9" t="s">
        <v>88</v>
      </c>
      <c r="G17" s="9" t="s">
        <v>169</v>
      </c>
      <c r="H17" s="9" t="s">
        <v>170</v>
      </c>
      <c r="I17" s="11">
        <v>31602</v>
      </c>
      <c r="J17" s="11">
        <v>31602</v>
      </c>
      <c r="K17" s="11">
        <v>31602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23"/>
      <c r="B18" s="23"/>
      <c r="C18" s="10" t="s">
        <v>238</v>
      </c>
      <c r="D18" s="59"/>
      <c r="E18" s="23"/>
      <c r="F18" s="23"/>
      <c r="G18" s="23"/>
      <c r="H18" s="23"/>
      <c r="I18" s="11">
        <v>18000</v>
      </c>
      <c r="J18" s="11">
        <v>18000</v>
      </c>
      <c r="K18" s="11">
        <v>18000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22.5" spans="1:23">
      <c r="A19" s="9" t="s">
        <v>230</v>
      </c>
      <c r="B19" s="9" t="s">
        <v>239</v>
      </c>
      <c r="C19" s="10" t="s">
        <v>238</v>
      </c>
      <c r="D19" s="10" t="s">
        <v>56</v>
      </c>
      <c r="E19" s="9" t="s">
        <v>87</v>
      </c>
      <c r="F19" s="9" t="s">
        <v>88</v>
      </c>
      <c r="G19" s="9" t="s">
        <v>169</v>
      </c>
      <c r="H19" s="9" t="s">
        <v>170</v>
      </c>
      <c r="I19" s="11">
        <v>18000</v>
      </c>
      <c r="J19" s="11">
        <v>18000</v>
      </c>
      <c r="K19" s="11">
        <v>18000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12" t="s">
        <v>32</v>
      </c>
      <c r="B20" s="12"/>
      <c r="C20" s="12"/>
      <c r="D20" s="60"/>
      <c r="E20" s="12"/>
      <c r="F20" s="12"/>
      <c r="G20" s="12"/>
      <c r="H20" s="12"/>
      <c r="I20" s="11">
        <v>597382.4</v>
      </c>
      <c r="J20" s="11">
        <v>597382.4</v>
      </c>
      <c r="K20" s="11">
        <v>597382.4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236111111111111" right="0.432638888888889" top="1" bottom="1" header="0.511805555555556" footer="0.511805555555556"/>
  <pageSetup paperSize="9" scale="52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2"/>
  <sheetViews>
    <sheetView showZeros="0" workbookViewId="0">
      <pane ySplit="1" topLeftCell="A24" activePane="bottomLeft" state="frozen"/>
      <selection/>
      <selection pane="bottomLeft" activeCell="A2" sqref="A2:J2"/>
    </sheetView>
  </sheetViews>
  <sheetFormatPr defaultColWidth="8.85" defaultRowHeight="15" customHeight="1"/>
  <cols>
    <col min="1" max="1" width="17.875" customWidth="1"/>
    <col min="2" max="2" width="22" customWidth="1"/>
    <col min="3" max="3" width="8.125" customWidth="1"/>
    <col min="4" max="5" width="11.125" customWidth="1"/>
    <col min="6" max="6" width="6.375" customWidth="1"/>
    <col min="7" max="7" width="10" customWidth="1"/>
    <col min="8" max="8" width="4.75" customWidth="1"/>
    <col min="9" max="9" width="7.625" customWidth="1"/>
    <col min="10" max="10" width="27.9833333333333" customWidth="1"/>
  </cols>
  <sheetData>
    <row r="1" s="50" customFormat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0" t="s">
        <v>240</v>
      </c>
      <c r="B2" s="20"/>
      <c r="C2" s="20"/>
      <c r="D2" s="20"/>
      <c r="E2" s="20"/>
      <c r="F2" s="20"/>
      <c r="G2" s="20"/>
      <c r="H2" s="20"/>
      <c r="I2" s="20"/>
      <c r="J2" s="20"/>
    </row>
    <row r="3" ht="35" customHeight="1" spans="1:10">
      <c r="A3" s="32" t="s">
        <v>241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19" t="str">
        <f>"单位名称："&amp;"峨山彝族自治县人民政府办公室"</f>
        <v>单位名称：峨山彝族自治县人民政府办公室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3" t="s">
        <v>242</v>
      </c>
      <c r="B5" s="33" t="s">
        <v>243</v>
      </c>
      <c r="C5" s="33" t="s">
        <v>244</v>
      </c>
      <c r="D5" s="33" t="s">
        <v>245</v>
      </c>
      <c r="E5" s="33" t="s">
        <v>246</v>
      </c>
      <c r="F5" s="33" t="s">
        <v>247</v>
      </c>
      <c r="G5" s="33" t="s">
        <v>248</v>
      </c>
      <c r="H5" s="33" t="s">
        <v>249</v>
      </c>
      <c r="I5" s="33" t="s">
        <v>250</v>
      </c>
      <c r="J5" s="33" t="s">
        <v>251</v>
      </c>
    </row>
    <row r="6" ht="17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7" customHeight="1" spans="1:10">
      <c r="A8" s="23" t="s">
        <v>56</v>
      </c>
      <c r="B8" s="23"/>
      <c r="C8" s="23"/>
      <c r="E8" s="39"/>
      <c r="F8" s="39"/>
      <c r="G8" s="39"/>
      <c r="H8" s="39"/>
      <c r="I8" s="39"/>
      <c r="J8" s="39"/>
    </row>
    <row r="9" ht="33.75" spans="1:10">
      <c r="A9" s="51" t="s">
        <v>238</v>
      </c>
      <c r="B9" s="23" t="s">
        <v>252</v>
      </c>
      <c r="C9" s="24"/>
      <c r="D9" s="24"/>
      <c r="E9" s="39"/>
      <c r="F9" s="39"/>
      <c r="G9" s="39"/>
      <c r="H9" s="39"/>
      <c r="I9" s="39"/>
      <c r="J9" s="39"/>
    </row>
    <row r="10" ht="20.25" customHeight="1" spans="1:10">
      <c r="A10" s="23"/>
      <c r="B10" s="23"/>
      <c r="C10" s="23" t="s">
        <v>253</v>
      </c>
      <c r="D10" s="52" t="s">
        <v>254</v>
      </c>
      <c r="E10" s="53" t="s">
        <v>255</v>
      </c>
      <c r="F10" s="40" t="s">
        <v>256</v>
      </c>
      <c r="G10" s="24" t="s">
        <v>257</v>
      </c>
      <c r="H10" s="40" t="s">
        <v>258</v>
      </c>
      <c r="I10" s="40" t="s">
        <v>259</v>
      </c>
      <c r="J10" s="53" t="s">
        <v>260</v>
      </c>
    </row>
    <row r="11" ht="39" customHeight="1" spans="1:10">
      <c r="A11" s="23"/>
      <c r="B11" s="23"/>
      <c r="C11" s="23" t="s">
        <v>253</v>
      </c>
      <c r="D11" s="52" t="s">
        <v>261</v>
      </c>
      <c r="E11" s="53" t="s">
        <v>262</v>
      </c>
      <c r="F11" s="40" t="s">
        <v>256</v>
      </c>
      <c r="G11" s="24" t="s">
        <v>263</v>
      </c>
      <c r="H11" s="40" t="s">
        <v>264</v>
      </c>
      <c r="I11" s="40" t="s">
        <v>259</v>
      </c>
      <c r="J11" s="53" t="s">
        <v>265</v>
      </c>
    </row>
    <row r="12" ht="33.75" spans="1:10">
      <c r="A12" s="23"/>
      <c r="B12" s="23"/>
      <c r="C12" s="23" t="s">
        <v>253</v>
      </c>
      <c r="D12" s="52" t="s">
        <v>266</v>
      </c>
      <c r="E12" s="53" t="s">
        <v>267</v>
      </c>
      <c r="F12" s="40" t="s">
        <v>256</v>
      </c>
      <c r="G12" s="24" t="s">
        <v>263</v>
      </c>
      <c r="H12" s="40" t="s">
        <v>264</v>
      </c>
      <c r="I12" s="40" t="s">
        <v>259</v>
      </c>
      <c r="J12" s="53" t="s">
        <v>268</v>
      </c>
    </row>
    <row r="13" ht="28" customHeight="1" spans="1:10">
      <c r="A13" s="23"/>
      <c r="B13" s="23"/>
      <c r="C13" s="23" t="s">
        <v>269</v>
      </c>
      <c r="D13" s="52" t="s">
        <v>270</v>
      </c>
      <c r="E13" s="53" t="s">
        <v>271</v>
      </c>
      <c r="F13" s="40" t="s">
        <v>256</v>
      </c>
      <c r="G13" s="24" t="s">
        <v>272</v>
      </c>
      <c r="H13" s="40"/>
      <c r="I13" s="40" t="s">
        <v>273</v>
      </c>
      <c r="J13" s="53" t="s">
        <v>274</v>
      </c>
    </row>
    <row r="14" ht="26" customHeight="1" spans="1:10">
      <c r="A14" s="23"/>
      <c r="B14" s="23"/>
      <c r="C14" s="23" t="s">
        <v>275</v>
      </c>
      <c r="D14" s="52" t="s">
        <v>276</v>
      </c>
      <c r="E14" s="53" t="s">
        <v>277</v>
      </c>
      <c r="F14" s="40" t="s">
        <v>278</v>
      </c>
      <c r="G14" s="24" t="s">
        <v>279</v>
      </c>
      <c r="H14" s="40" t="s">
        <v>264</v>
      </c>
      <c r="I14" s="40" t="s">
        <v>259</v>
      </c>
      <c r="J14" s="53" t="s">
        <v>280</v>
      </c>
    </row>
    <row r="15" ht="42" customHeight="1" spans="1:10">
      <c r="A15" s="51" t="s">
        <v>229</v>
      </c>
      <c r="B15" s="23" t="s">
        <v>281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253</v>
      </c>
      <c r="D16" s="52" t="s">
        <v>254</v>
      </c>
      <c r="E16" s="53" t="s">
        <v>255</v>
      </c>
      <c r="F16" s="40" t="s">
        <v>256</v>
      </c>
      <c r="G16" s="24" t="s">
        <v>257</v>
      </c>
      <c r="H16" s="40" t="s">
        <v>258</v>
      </c>
      <c r="I16" s="40" t="s">
        <v>259</v>
      </c>
      <c r="J16" s="53" t="s">
        <v>282</v>
      </c>
    </row>
    <row r="17" ht="37" customHeight="1" spans="1:10">
      <c r="A17" s="23"/>
      <c r="B17" s="23"/>
      <c r="C17" s="23" t="s">
        <v>253</v>
      </c>
      <c r="D17" s="52" t="s">
        <v>261</v>
      </c>
      <c r="E17" s="53" t="s">
        <v>262</v>
      </c>
      <c r="F17" s="40" t="s">
        <v>256</v>
      </c>
      <c r="G17" s="24" t="s">
        <v>263</v>
      </c>
      <c r="H17" s="40" t="s">
        <v>264</v>
      </c>
      <c r="I17" s="40" t="s">
        <v>259</v>
      </c>
      <c r="J17" s="53" t="s">
        <v>283</v>
      </c>
    </row>
    <row r="18" ht="45" spans="1:10">
      <c r="A18" s="23"/>
      <c r="B18" s="23"/>
      <c r="C18" s="23" t="s">
        <v>253</v>
      </c>
      <c r="D18" s="52" t="s">
        <v>261</v>
      </c>
      <c r="E18" s="53" t="s">
        <v>284</v>
      </c>
      <c r="F18" s="40" t="s">
        <v>256</v>
      </c>
      <c r="G18" s="24" t="s">
        <v>263</v>
      </c>
      <c r="H18" s="40" t="s">
        <v>264</v>
      </c>
      <c r="I18" s="40" t="s">
        <v>259</v>
      </c>
      <c r="J18" s="53" t="s">
        <v>285</v>
      </c>
    </row>
    <row r="19" ht="22.5" spans="1:10">
      <c r="A19" s="23"/>
      <c r="B19" s="23"/>
      <c r="C19" s="23" t="s">
        <v>269</v>
      </c>
      <c r="D19" s="52" t="s">
        <v>270</v>
      </c>
      <c r="E19" s="53" t="s">
        <v>271</v>
      </c>
      <c r="F19" s="40" t="s">
        <v>256</v>
      </c>
      <c r="G19" s="24" t="s">
        <v>286</v>
      </c>
      <c r="H19" s="40"/>
      <c r="I19" s="40" t="s">
        <v>273</v>
      </c>
      <c r="J19" s="53" t="s">
        <v>274</v>
      </c>
    </row>
    <row r="20" ht="13.5" spans="1:10">
      <c r="A20" s="23"/>
      <c r="B20" s="23"/>
      <c r="C20" s="23" t="s">
        <v>275</v>
      </c>
      <c r="D20" s="52" t="s">
        <v>276</v>
      </c>
      <c r="E20" s="53" t="s">
        <v>277</v>
      </c>
      <c r="F20" s="40" t="s">
        <v>278</v>
      </c>
      <c r="G20" s="24" t="s">
        <v>279</v>
      </c>
      <c r="H20" s="40" t="s">
        <v>264</v>
      </c>
      <c r="I20" s="40" t="s">
        <v>259</v>
      </c>
      <c r="J20" s="53" t="s">
        <v>280</v>
      </c>
    </row>
    <row r="21" ht="72" customHeight="1" spans="1:10">
      <c r="A21" s="51" t="s">
        <v>234</v>
      </c>
      <c r="B21" s="23" t="s">
        <v>287</v>
      </c>
      <c r="C21" s="23"/>
      <c r="D21" s="23"/>
      <c r="E21" s="23"/>
      <c r="F21" s="23"/>
      <c r="G21" s="23"/>
      <c r="H21" s="23"/>
      <c r="I21" s="23"/>
      <c r="J21" s="23"/>
    </row>
    <row r="22" ht="20.25" customHeight="1" spans="1:10">
      <c r="A22" s="23"/>
      <c r="B22" s="23"/>
      <c r="C22" s="23" t="s">
        <v>253</v>
      </c>
      <c r="D22" s="52" t="s">
        <v>254</v>
      </c>
      <c r="E22" s="53" t="s">
        <v>255</v>
      </c>
      <c r="F22" s="40" t="s">
        <v>256</v>
      </c>
      <c r="G22" s="24" t="s">
        <v>257</v>
      </c>
      <c r="H22" s="40" t="s">
        <v>258</v>
      </c>
      <c r="I22" s="40" t="s">
        <v>259</v>
      </c>
      <c r="J22" s="53" t="s">
        <v>288</v>
      </c>
    </row>
    <row r="23" ht="42" customHeight="1" spans="1:10">
      <c r="A23" s="23"/>
      <c r="B23" s="23"/>
      <c r="C23" s="23" t="s">
        <v>253</v>
      </c>
      <c r="D23" s="52" t="s">
        <v>261</v>
      </c>
      <c r="E23" s="53" t="s">
        <v>262</v>
      </c>
      <c r="F23" s="40" t="s">
        <v>256</v>
      </c>
      <c r="G23" s="24" t="s">
        <v>263</v>
      </c>
      <c r="H23" s="40" t="s">
        <v>264</v>
      </c>
      <c r="I23" s="40" t="s">
        <v>259</v>
      </c>
      <c r="J23" s="53" t="s">
        <v>283</v>
      </c>
    </row>
    <row r="24" ht="49" customHeight="1" spans="1:10">
      <c r="A24" s="23"/>
      <c r="B24" s="23"/>
      <c r="C24" s="23" t="s">
        <v>253</v>
      </c>
      <c r="D24" s="52" t="s">
        <v>261</v>
      </c>
      <c r="E24" s="53" t="s">
        <v>284</v>
      </c>
      <c r="F24" s="40" t="s">
        <v>256</v>
      </c>
      <c r="G24" s="24" t="s">
        <v>263</v>
      </c>
      <c r="H24" s="40" t="s">
        <v>264</v>
      </c>
      <c r="I24" s="40" t="s">
        <v>259</v>
      </c>
      <c r="J24" s="53" t="s">
        <v>285</v>
      </c>
    </row>
    <row r="25" ht="22.5" spans="1:10">
      <c r="A25" s="23"/>
      <c r="B25" s="23"/>
      <c r="C25" s="23" t="s">
        <v>269</v>
      </c>
      <c r="D25" s="52" t="s">
        <v>270</v>
      </c>
      <c r="E25" s="53" t="s">
        <v>271</v>
      </c>
      <c r="F25" s="40" t="s">
        <v>256</v>
      </c>
      <c r="G25" s="24" t="s">
        <v>272</v>
      </c>
      <c r="H25" s="40"/>
      <c r="I25" s="40" t="s">
        <v>273</v>
      </c>
      <c r="J25" s="53" t="s">
        <v>274</v>
      </c>
    </row>
    <row r="26" ht="20.25" customHeight="1" spans="1:10">
      <c r="A26" s="23"/>
      <c r="B26" s="23"/>
      <c r="C26" s="23" t="s">
        <v>275</v>
      </c>
      <c r="D26" s="52" t="s">
        <v>276</v>
      </c>
      <c r="E26" s="53" t="s">
        <v>277</v>
      </c>
      <c r="F26" s="40" t="s">
        <v>278</v>
      </c>
      <c r="G26" s="24" t="s">
        <v>279</v>
      </c>
      <c r="H26" s="40" t="s">
        <v>264</v>
      </c>
      <c r="I26" s="40" t="s">
        <v>259</v>
      </c>
      <c r="J26" s="53" t="s">
        <v>280</v>
      </c>
    </row>
    <row r="27" ht="63" customHeight="1" spans="1:10">
      <c r="A27" s="51" t="s">
        <v>236</v>
      </c>
      <c r="B27" s="23" t="s">
        <v>289</v>
      </c>
      <c r="C27" s="23"/>
      <c r="D27" s="23"/>
      <c r="E27" s="23"/>
      <c r="F27" s="23"/>
      <c r="G27" s="23"/>
      <c r="H27" s="23"/>
      <c r="I27" s="23"/>
      <c r="J27" s="23"/>
    </row>
    <row r="28" ht="20.25" customHeight="1" spans="1:10">
      <c r="A28" s="23"/>
      <c r="B28" s="23"/>
      <c r="C28" s="23" t="s">
        <v>253</v>
      </c>
      <c r="D28" s="52" t="s">
        <v>254</v>
      </c>
      <c r="E28" s="53" t="s">
        <v>255</v>
      </c>
      <c r="F28" s="40" t="s">
        <v>256</v>
      </c>
      <c r="G28" s="24" t="s">
        <v>48</v>
      </c>
      <c r="H28" s="40" t="s">
        <v>258</v>
      </c>
      <c r="I28" s="40" t="s">
        <v>259</v>
      </c>
      <c r="J28" s="53" t="s">
        <v>288</v>
      </c>
    </row>
    <row r="29" ht="38" customHeight="1" spans="1:10">
      <c r="A29" s="23"/>
      <c r="B29" s="23"/>
      <c r="C29" s="23" t="s">
        <v>253</v>
      </c>
      <c r="D29" s="52" t="s">
        <v>261</v>
      </c>
      <c r="E29" s="53" t="s">
        <v>262</v>
      </c>
      <c r="F29" s="40" t="s">
        <v>256</v>
      </c>
      <c r="G29" s="24" t="s">
        <v>263</v>
      </c>
      <c r="H29" s="40" t="s">
        <v>264</v>
      </c>
      <c r="I29" s="40" t="s">
        <v>259</v>
      </c>
      <c r="J29" s="53" t="s">
        <v>265</v>
      </c>
    </row>
    <row r="30" ht="36" customHeight="1" spans="1:10">
      <c r="A30" s="23"/>
      <c r="B30" s="23"/>
      <c r="C30" s="23" t="s">
        <v>253</v>
      </c>
      <c r="D30" s="52" t="s">
        <v>266</v>
      </c>
      <c r="E30" s="53" t="s">
        <v>267</v>
      </c>
      <c r="F30" s="40" t="s">
        <v>256</v>
      </c>
      <c r="G30" s="24" t="s">
        <v>263</v>
      </c>
      <c r="H30" s="40" t="s">
        <v>264</v>
      </c>
      <c r="I30" s="40" t="s">
        <v>259</v>
      </c>
      <c r="J30" s="53" t="s">
        <v>268</v>
      </c>
    </row>
    <row r="31" ht="22.5" spans="1:10">
      <c r="A31" s="23"/>
      <c r="B31" s="23"/>
      <c r="C31" s="23" t="s">
        <v>269</v>
      </c>
      <c r="D31" s="52" t="s">
        <v>270</v>
      </c>
      <c r="E31" s="53" t="s">
        <v>271</v>
      </c>
      <c r="F31" s="40" t="s">
        <v>256</v>
      </c>
      <c r="G31" s="24" t="s">
        <v>290</v>
      </c>
      <c r="H31" s="40"/>
      <c r="I31" s="40" t="s">
        <v>273</v>
      </c>
      <c r="J31" s="53" t="s">
        <v>274</v>
      </c>
    </row>
    <row r="32" ht="20.25" customHeight="1" spans="1:10">
      <c r="A32" s="23"/>
      <c r="B32" s="23"/>
      <c r="C32" s="23" t="s">
        <v>275</v>
      </c>
      <c r="D32" s="52" t="s">
        <v>276</v>
      </c>
      <c r="E32" s="53" t="s">
        <v>277</v>
      </c>
      <c r="F32" s="40" t="s">
        <v>278</v>
      </c>
      <c r="G32" s="24" t="s">
        <v>291</v>
      </c>
      <c r="H32" s="40" t="s">
        <v>264</v>
      </c>
      <c r="I32" s="40" t="s">
        <v>259</v>
      </c>
      <c r="J32" s="53" t="s">
        <v>280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511805555555556" right="0.393055555555556" top="0.865972222222222" bottom="1" header="0.511805555555556" footer="0.511805555555556"/>
  <pageSetup paperSize="9" scale="75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王志宏</cp:lastModifiedBy>
  <dcterms:created xsi:type="dcterms:W3CDTF">2025-03-05T03:28:00Z</dcterms:created>
  <dcterms:modified xsi:type="dcterms:W3CDTF">2025-03-06T07:31:53Z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14F74E9549D04714B55D326D0F94A289</vt:lpwstr>
  </property>
</Properties>
</file>