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部门基本支出预算表04!$A$1:$W$32</definedName>
    <definedName name="_xlnm._FilterDatabase" localSheetId="7" hidden="1">'部门项目支出预算表05-1'!$A$1:$W$38</definedName>
    <definedName name="_xlnm.Print_Titles" localSheetId="8">'部门项目支出绩效目标表05-2'!$2:$6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<sst xmlns="http://schemas.openxmlformats.org/spreadsheetml/2006/main" count="1336" uniqueCount="452">
  <si>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</si>
  <si>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</si>
  <si>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</si>
  <si>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</si>
  <si>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</si>
  <si>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</si>
  <si>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</si>
  <si>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</si>
  <si>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</si>
  <si>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</si>
  <si>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</si>
  <si>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</si>
  <si>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</si>
  <si>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</si>
  <si>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</si>
  <si>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</si>
  <si>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</si>
  <si>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</si>
  <si>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</si>
  <si>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</si>
  <si>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</si>
  <si>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</si>
  <si>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</si>
  <si>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</si>
  <si>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</si>
  <si>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</si>
  <si>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</si>
  <si>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</si>
  <si>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</si>
  <si>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</si>
  <si>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</si>
  <si>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</si>
  <si>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</si>
  <si>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</si>
  <si>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</si>
  <si>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</si>
  <si>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</si>
  <si>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</si>
  <si>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</si>
  <si>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</si>
  <si>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</si>
  <si>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</si>
  <si>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</si>
  <si>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</si>
  <si>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</si>
  <si>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</si>
  <si>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</si>
  <si>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</si>
  <si>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</si>
  <si>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</si>
  <si>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</si>
  <si>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</si>
  <si>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</si>
  <si>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</si>
  <si>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</si>
  <si>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105010</t>
  </si>
  <si>
    <t>峨山彝族自治县大龙潭中心小学校</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</si>
  <si>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</si>
  <si>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</si>
  <si>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</si>
  <si>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</si>
  <si>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</si>
  <si>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</si>
  <si>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</si>
  <si>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</si>
  <si>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</si>
  <si>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</si>
  <si>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</si>
  <si>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</si>
  <si>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</si>
  <si>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</si>
  <si>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</si>
  <si>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</si>
  <si>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20502</t>
  </si>
  <si>
    <t>普通教育</t>
  </si>
  <si>
    <t>2050201</t>
  </si>
  <si>
    <t>学前教育</t>
  </si>
  <si>
    <t>2050202</t>
  </si>
  <si>
    <t>小学教育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</si>
  <si>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</si>
  <si>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</si>
  <si>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</si>
  <si>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</si>
  <si>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</si>
  <si>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</si>
  <si>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</si>
  <si>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</si>
  <si>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</si>
  <si>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</si>
  <si>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</si>
  <si>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</si>
  <si>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</si>
  <si>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</si>
  <si>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</si>
  <si>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</si>
  <si>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</si>
  <si>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</si>
  <si>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</si>
  <si>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</si>
  <si>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</si>
  <si>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</si>
  <si>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</si>
  <si>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</si>
  <si>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</si>
  <si>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</si>
  <si>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</si>
  <si>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</si>
  <si>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</si>
  <si>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</si>
  <si>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</si>
  <si>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</si>
  <si>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</si>
  <si>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</si>
  <si>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</si>
  <si>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</si>
  <si>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</si>
  <si>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</si>
  <si>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</si>
  <si>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</si>
  <si>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</si>
  <si>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</si>
  <si>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</si>
  <si>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</si>
  <si>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</si>
  <si>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</si>
  <si>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</si>
  <si>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</si>
  <si>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</si>
  <si>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</si>
  <si>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</si>
  <si>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</si>
  <si>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备注：2025年无一般公共预算“三公”经费支出预算，故本表数据为空。</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</si>
  <si>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</si>
  <si>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</si>
  <si>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</si>
  <si>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</si>
  <si>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</si>
  <si>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</si>
  <si>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</si>
  <si>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</si>
  <si>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</si>
  <si>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</si>
  <si>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</si>
  <si>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</si>
  <si>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</si>
  <si>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</si>
  <si>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</si>
  <si>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</si>
  <si>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</si>
  <si>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</si>
  <si>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530426210000000015530</t>
  </si>
  <si>
    <t>事业人员支出工资</t>
  </si>
  <si>
    <t>30101</t>
  </si>
  <si>
    <t>基本工资</t>
  </si>
  <si>
    <t>30102</t>
  </si>
  <si>
    <t>津贴补贴</t>
  </si>
  <si>
    <t>30107</t>
  </si>
  <si>
    <t>绩效工资</t>
  </si>
  <si>
    <t>530426210000000015531</t>
  </si>
  <si>
    <t>社会保障缴费</t>
  </si>
  <si>
    <t>30112</t>
  </si>
  <si>
    <t>其他社会保障缴费</t>
  </si>
  <si>
    <t>30108</t>
  </si>
  <si>
    <t>机关事业单位基本养老保险缴费</t>
  </si>
  <si>
    <t>30110</t>
  </si>
  <si>
    <t>职工基本医疗保险缴费</t>
  </si>
  <si>
    <t>530426210000000015532</t>
  </si>
  <si>
    <t>30113</t>
  </si>
  <si>
    <t>530426210000000015533</t>
  </si>
  <si>
    <t>对个人和家庭的补助</t>
  </si>
  <si>
    <t>30305</t>
  </si>
  <si>
    <t>生活补助</t>
  </si>
  <si>
    <t>530426210000000015536</t>
  </si>
  <si>
    <t>工会经费</t>
  </si>
  <si>
    <t>30228</t>
  </si>
  <si>
    <t>530426210000000015538</t>
  </si>
  <si>
    <t>一般公用经费</t>
  </si>
  <si>
    <t>30299</t>
  </si>
  <si>
    <t>其他商品和服务支出</t>
  </si>
  <si>
    <t>530426231100001467593</t>
  </si>
  <si>
    <t>残疾人就业保障金</t>
  </si>
  <si>
    <t>530426231100001467614</t>
  </si>
  <si>
    <t>退休人员统筹外养老金</t>
  </si>
  <si>
    <t>30302</t>
  </si>
  <si>
    <t>退休费</t>
  </si>
  <si>
    <t>530426231100001467616</t>
  </si>
  <si>
    <t>福利费</t>
  </si>
  <si>
    <t>30229</t>
  </si>
  <si>
    <t>530426231100001478642</t>
  </si>
  <si>
    <t>奖励性绩效工资</t>
  </si>
  <si>
    <t>530426241100002343415</t>
  </si>
  <si>
    <t>编外人员工资</t>
  </si>
  <si>
    <t>30199</t>
  </si>
  <si>
    <t>其他工资福利支出</t>
  </si>
  <si>
    <t>530426251100003580764</t>
  </si>
  <si>
    <t>大龙潭小学义务教育课后服务自有资金</t>
  </si>
  <si>
    <t>30201</t>
  </si>
  <si>
    <t>办公费</t>
  </si>
  <si>
    <t>30226</t>
  </si>
  <si>
    <t>劳务费</t>
  </si>
  <si>
    <t>530426251100003728178</t>
  </si>
  <si>
    <t>编外人员（非税安排）工资经费</t>
  </si>
  <si>
    <t>预算05-1表</t>
  </si>
  <si>
    <t>2025年部门项目支出预算表</t>
  </si>
  <si>
    <t>项目分类</t>
  </si>
  <si>
    <t>项目单位</t>
  </si>
  <si>
    <t>经济科目编码</t>
  </si>
  <si>
    <t>本年拨款</t>
  </si>
  <si>
    <t>其中：本次下达</t>
  </si>
  <si>
    <t>城乡义务教育阶段公用经费专项资金</t>
  </si>
  <si>
    <t>312 民生类</t>
  </si>
  <si>
    <t>530426210000000017035</t>
  </si>
  <si>
    <t>大龙潭小学机关事业单位人员死亡遗属生活困难补助项目资金</t>
  </si>
  <si>
    <t>530426231100001171071</t>
  </si>
  <si>
    <t>大龙潭小学机关事业单位在职（退休）人员抚恤金、丧葬费项目资金</t>
  </si>
  <si>
    <t>530426231100001171491</t>
  </si>
  <si>
    <t>30304</t>
  </si>
  <si>
    <t>抚恤金</t>
  </si>
  <si>
    <t>大龙潭小学离岗退养名师补助项目资金</t>
  </si>
  <si>
    <t>530426231100001196450</t>
  </si>
  <si>
    <t>峨山县大龙潭小学非税收入补助资金</t>
  </si>
  <si>
    <t>313 事业发展类</t>
  </si>
  <si>
    <t>530426210000000018122</t>
  </si>
  <si>
    <t>30213</t>
  </si>
  <si>
    <t>维修（护）费</t>
  </si>
  <si>
    <t>农村义务教育学生营养改善计划补助资金</t>
  </si>
  <si>
    <t>530426210000000017460</t>
  </si>
  <si>
    <t>30308</t>
  </si>
  <si>
    <t>助学金</t>
  </si>
  <si>
    <t>学前教育家庭经济困难幼儿补助资金</t>
  </si>
  <si>
    <t>530426210000000017535</t>
  </si>
  <si>
    <t>学前教育生均公用经费补助资金</t>
  </si>
  <si>
    <t>530426210000000017482</t>
  </si>
  <si>
    <t>30211</t>
  </si>
  <si>
    <t>差旅费</t>
  </si>
  <si>
    <t>30216</t>
  </si>
  <si>
    <t>培训费</t>
  </si>
  <si>
    <t>义务教育家庭经济困难学生生活补助资金</t>
  </si>
  <si>
    <t>530426210000000017536</t>
  </si>
  <si>
    <t>义务教育距家十公里外就读路费县级补助资金</t>
  </si>
  <si>
    <t>530426221100000709468</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</si>
  <si>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</si>
  <si>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</si>
  <si>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</si>
  <si>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</si>
  <si>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</si>
  <si>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</si>
  <si>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</si>
  <si>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</si>
  <si>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</si>
  <si>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</si>
  <si>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</si>
  <si>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</si>
  <si>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1、该项目实施覆盖峨山县大龙潭乡，受益对象为峨山县大龙潭乡中心幼儿园的教师、学生。补助标准600元/生·年。
2、大龙潭中心幼儿园2025年学生人数61人，总金额为36600元（600元×61人=36600元）。根据市、县10%︰90%比例资金测算，其中上级资金3660元（市级资金3660元）；本级资金（县级资金）32940元。
3、大龙潭小学学前教育2025年计划使用公用经费36600元，计划支出办公费20000元，差旅费4000元，培训费2000元，校园维护建设费10600元。
4、本项目计划申报县级资金32940元。</t>
  </si>
  <si>
    <t>产出指标</t>
  </si>
  <si>
    <t>数量指标</t>
  </si>
  <si>
    <t>办公用品采购批数</t>
  </si>
  <si>
    <t>&gt;=</t>
  </si>
  <si>
    <t>批</t>
  </si>
  <si>
    <t>定量指标</t>
  </si>
  <si>
    <t>反映办公用品采购批数</t>
  </si>
  <si>
    <t>计划出差次数</t>
  </si>
  <si>
    <t>20</t>
  </si>
  <si>
    <t>人次</t>
  </si>
  <si>
    <t>反映计划出差人次</t>
  </si>
  <si>
    <t>开展培训次数</t>
  </si>
  <si>
    <t>1.00</t>
  </si>
  <si>
    <t>次</t>
  </si>
  <si>
    <t>反映开展培训次数</t>
  </si>
  <si>
    <t>校园维护建设次数</t>
  </si>
  <si>
    <t>反映将开展校园维护建设次数</t>
  </si>
  <si>
    <t>质量指标</t>
  </si>
  <si>
    <t>办公用品验收合格率</t>
  </si>
  <si>
    <t>=</t>
  </si>
  <si>
    <t>100</t>
  </si>
  <si>
    <t>%</t>
  </si>
  <si>
    <t>反应办公用品验收合格率。验收合格率=合格产品数/总产品数*100%</t>
  </si>
  <si>
    <t>资金支付率</t>
  </si>
  <si>
    <t>99</t>
  </si>
  <si>
    <t>反映资金支付完成率</t>
  </si>
  <si>
    <t>时效指标</t>
  </si>
  <si>
    <t>资金到位后及时支付</t>
  </si>
  <si>
    <t>&lt;=</t>
  </si>
  <si>
    <t>30</t>
  </si>
  <si>
    <t>天</t>
  </si>
  <si>
    <t>反应资金到位后及时支付情况</t>
  </si>
  <si>
    <t>效益指标</t>
  </si>
  <si>
    <t>社会效益</t>
  </si>
  <si>
    <t>保障学生完成学前教育</t>
  </si>
  <si>
    <t>保障</t>
  </si>
  <si>
    <t>定性指标</t>
  </si>
  <si>
    <t>反应学生完成学前教育情况</t>
  </si>
  <si>
    <t>满意度指标</t>
  </si>
  <si>
    <t>服务对象满意度</t>
  </si>
  <si>
    <t>师生满意度</t>
  </si>
  <si>
    <t>95</t>
  </si>
  <si>
    <t>反应师生满意度。满意度=实际满意人数/接受调查人数*100%</t>
  </si>
  <si>
    <t xml:space="preserve">1.为切实减轻广大人民群众的负担，做好“控辍保学”工作，提高办学效益，巩固“普九”成果，积极推进我县九年义务教育的公平和均衡发展，结合峨山实际，制定本方案。
2. 对学生在校情况进行排查，将满足补助条件学生名册上报教育体育局校财综合股，教育体育局校财综合股做好分配表，由财政将资金下达到学校。按照大龙潭小学2024年在校秋季学期人数以及距家距离测算，通过统计，我校2025年计划补助220人，按照每生每年60元的标准，补助资金共计13200元（220×60元=13200元）。根据财政要求，将202年、2022年、2023年未补助资金纳入2025年预算。2021年补助学生193人，补助资金共计11580元（193×60元=11580元）；2022年补助学生174人，补助资金共计10440元（174×60元=10440元）；2023年计划补助240人，补助资金共计14400元（240×60元=14400元）。
3. 2025年补助资金合计49620元。
</t>
  </si>
  <si>
    <t>补助学生人数</t>
  </si>
  <si>
    <t>827</t>
  </si>
  <si>
    <t>人</t>
  </si>
  <si>
    <t>反映补助学生人数</t>
  </si>
  <si>
    <t>跨村路费按标准发放率</t>
  </si>
  <si>
    <t>反映跨村路费按标准发放率</t>
  </si>
  <si>
    <t>反应资金到位后支付情况</t>
  </si>
  <si>
    <t>保障学生完成义务教育</t>
  </si>
  <si>
    <t>反映保障学生完成义务教育情况</t>
  </si>
  <si>
    <t>家长和学生满意度</t>
  </si>
  <si>
    <t>反映家长和学生满意程度</t>
  </si>
  <si>
    <t>1.该项目的实施，从根本上确保了我校逐步改善的办园条件，较为完备的现代化教育设施设备，我校一贯以来坚持的优质师资团队的建设，为幼儿园的发展插上了腾飞的翅膀。着眼于幼儿的终身发展，营造安全有序、舒适优美的环境，在完善硬件设施的同时，加强幼儿强健的体魄、健康的心灵、丰富的人文素养的培养，促进幼儿的全面发展，让每位孩子快乐、健康地成长。
2.根据我校2024年秋季学期入园人数测算，预计2025年我校入园人数达61人，按照220元/生/月的标准，全年按10个月计算，共计134200元。
3.根据学校领导班子会议讨论，及2024年财务决算数据，对2025年资金安排如下：计划支出校方责任险1830元，办公费75000元，临时工劳务费54000元，校园建设费维护费3370元，合计134200元。
4.2025年度申报金额134200元。</t>
  </si>
  <si>
    <t>学前教育人数</t>
  </si>
  <si>
    <t>61</t>
  </si>
  <si>
    <t>反映中心幼儿园学生人数</t>
  </si>
  <si>
    <t>15</t>
  </si>
  <si>
    <t>反映中心幼儿园办公用品采购批数</t>
  </si>
  <si>
    <t>校园建设维护次数</t>
  </si>
  <si>
    <t>反映中心幼儿园校园建设维护次数</t>
  </si>
  <si>
    <t>临聘人员数量</t>
  </si>
  <si>
    <t>反映中心幼儿园临聘人员数量</t>
  </si>
  <si>
    <t>办公用品合格率</t>
  </si>
  <si>
    <t>反映办公用品合格率。合格率=合格产品数量/总数量</t>
  </si>
  <si>
    <t>反映资金到位后支付情况</t>
  </si>
  <si>
    <t>保障学校正常运转</t>
  </si>
  <si>
    <t>反映学校正常运转情况</t>
  </si>
  <si>
    <t>反映师生满意度</t>
  </si>
  <si>
    <t>1.对峨山县大龙潭小学就读的所有农村义务教育阶段学校学生提供营养膳食补助，改善农村义务教育阶段在校学生的营养状况，提高农村学生健康水平。减轻受助学生家庭经济负担，使学生安心学习，顺利完成学业。补助标准为5元∕生/天，全年按在校200天计算。
2.确保学校的正常运行，确保资金按时、足额到位，并督促学校按规定使用。明确该项资金的支出范围，确保资金规范使用，督促学校加强管理，提高资金使用效益。
3.做好该项政策的宣传、咨询等工作。年终汇总上报该项目工作执行情况，并组织实施。
4.按照大龙潭小学2024年在校秋季学期人数测算，2025年计划补助300人，补助资金300,000元（1000元×300=300000元）。根据省、市、县70%∶18%∶12%的资金比例测算，上级资金264,000元（含省级资金210,000元；市级资金54,000元）；本级资金（县级资金）36,000元。
5.本项目申报资金36,000元。</t>
  </si>
  <si>
    <t>受助学生人数</t>
  </si>
  <si>
    <t>300</t>
  </si>
  <si>
    <t>反应补助学生人数</t>
  </si>
  <si>
    <t>营养餐食品安全达标率</t>
  </si>
  <si>
    <t>反应营养餐食品安全达标率。达标率=合格产品/全部产品*100%</t>
  </si>
  <si>
    <t>营养改善计划实施天数</t>
  </si>
  <si>
    <t>200</t>
  </si>
  <si>
    <t>反应营养改善计划实施天数</t>
  </si>
  <si>
    <t>反应学生完成义务教育的情况</t>
  </si>
  <si>
    <t>学生和家长满意度</t>
  </si>
  <si>
    <t>反应学生和家长满意度。满意度=实际满意人数/接受调查人数*100%</t>
  </si>
  <si>
    <t>1.《财政部 教育部关于下达2019年城乡义务教育补助经费预算的通知》（财科教〔2019〕30号）。玉溪市财政局  玉溪市教育体育局关于下达2019年第二批义务教育家庭经济困难学生生活补助中央资金的通知（玉财教〔2019〕262号 ）。确保建档立卡学生，以及非建档立卡的家庭经济困难残疾学生、农村低保家庭学生、农村特困救助供养学生等四类学生按标准足额获得资助，其余资金用于资助寄宿制除建档立卡等四类学生之外的家庭经济困难学生。义务教育家庭经济困难学生补助标准为：寄宿制家庭经济困难学生(含建档立卡等四类学生）小学1250元/生·学年；非寄宿制建档立卡等四类家庭经济困难学生小学625元/生·学年。
2.根据2024年县资助中心下达的家庭经济困难认定数，以及我校2024年秋季学期义务教育人数进行测算，大龙潭小学2025年计划补助人数250人。其中寄宿制家庭经济困难学生按照1250元/生/学年的标准补助，补助248人，补助资金310000元；非寄宿制家庭经济困难学生按照625元/生/学年的标准补助，补助2人，补助资金1250元。合计补助资金311250元。按照中央50% 、省35%、市9%、县区6%的比例分担，其中上级资金292,575元（含中央资金155625元；省级资金108,937.5元；市级资金28,012.5元）；本级资金（县级资金）18,675元。
3.本项目申报本级资金18,675元。</t>
  </si>
  <si>
    <t>受助寄宿制学生人数</t>
  </si>
  <si>
    <t>248</t>
  </si>
  <si>
    <t>反应受助寄宿制学生人数</t>
  </si>
  <si>
    <t>受助非寄宿制学生人数</t>
  </si>
  <si>
    <t>反应受助非寄宿制学生人数</t>
  </si>
  <si>
    <t>建档立卡户学生覆盖率</t>
  </si>
  <si>
    <t>反映建档立卡户学生覆盖率情况。建档立卡户学生覆盖率=受资助建档立卡户人数/实有建档立卡户人数*100%</t>
  </si>
  <si>
    <t>保障完成义务教育</t>
  </si>
  <si>
    <t>反应完成义务教育的情况</t>
  </si>
  <si>
    <t>学生及家长满意度</t>
  </si>
  <si>
    <t>反应学生满意度。满意度=实际满意人数/接受调查人数*100%</t>
  </si>
  <si>
    <t>根据《国务院办公厅关于解决民办教师问题的通知》国办发〔1997〕32号）、《玉溪市关于妥善解决中小学代课教师问题和原民办教师遗留问题的实施意见》文件精神，确定我单位2025年离岗退养名师补助标准为2069元每人/每月，2025年大龙潭小学离岗退养名师补助人数为1人，全年补助金额24828元。</t>
  </si>
  <si>
    <t>补助人数</t>
  </si>
  <si>
    <t>反映补助人数</t>
  </si>
  <si>
    <t>月补助金额</t>
  </si>
  <si>
    <t>2069</t>
  </si>
  <si>
    <t>元/人*月</t>
  </si>
  <si>
    <t>反应月补助金额</t>
  </si>
  <si>
    <t>保障离岗退养民师生活</t>
  </si>
  <si>
    <t>反映保障离岗退养民师生活情况</t>
  </si>
  <si>
    <t>受助对象满意度</t>
  </si>
  <si>
    <t>反映受助对象满意度情况。满意度=实际满意度/标准满意度</t>
  </si>
  <si>
    <t>1.为保障死亡退休职工遗属基本生活，提高生活水平，落实保障基本民生的相关政策。2025年大龙潭小学遗属补助人数为12人，其中城镇户口3人，补助金额为956元/月，全年补助金额34416元；农村户口8人，补助金额为693元/月，全年补助金额66528元；离休干部1人，补助金额为1500元/月，全年补助金额18000元。2024年7月提标后城镇户口从947提高到956，月增长9元，农村户口从654提高到693，月增长39元，2024年7-12月提标部分纳入2025年预算，补助金额288元。
2.2025年补助金额合计119323元。</t>
  </si>
  <si>
    <t>全年补助金额</t>
  </si>
  <si>
    <t>119323</t>
  </si>
  <si>
    <t>元</t>
  </si>
  <si>
    <t>反映全年补助金额</t>
  </si>
  <si>
    <t>反映资金到位后及时支付情况</t>
  </si>
  <si>
    <t>保障遗属人员正常生活</t>
  </si>
  <si>
    <t>有效保障</t>
  </si>
  <si>
    <t>反映保障遗属人员正常生活情况</t>
  </si>
  <si>
    <t>受补助对象满意程度</t>
  </si>
  <si>
    <t>反映补助对象满意度情况。满意度=实际满意度/标准满意度</t>
  </si>
  <si>
    <t>1.根据2024年秋季学期学生人数测算，大龙潭小学2025年义务教育阶段共298人，按720元/生/年标准计算，义务教育学校生均公用经费214,560元（720元×298=214560元）；寄宿制学生250人，按300元/生/年标准计算，寄宿制学校公用经费75,000元（300元×250=75000元）。两项公用经费共计289,560元。
2.根据中央、省、市、县80%︰14%︰3.6%︰2.4%比例资金测算，其中上级资金282,610.56元（含中央资金231,648元；省级资金40,538.4元；市级资金10,424.16元）；本级资金（县级资金）6,949.44元。
3.根据学校领导班子会议讨论，及2024年财务决算数据，对2025年资金安排如下：计划支出电费50000元，水费20000元；校方责任险8940元，公车维护费8000元，差旅费16000元，培训费4000元，办公用品采购150000元，复印纸采购21750元，校园建设维护费10870元，合计289560元。</t>
  </si>
  <si>
    <t>办公用品采购次数</t>
  </si>
  <si>
    <t>反映办公用品采购次数</t>
  </si>
  <si>
    <t>反映办公用品验收合格率</t>
  </si>
  <si>
    <t>反映学生完成九年义务教育情况</t>
  </si>
  <si>
    <t>反映师生满意度。满意度=实际满意人数/接受调查人数*100%</t>
  </si>
  <si>
    <t>1.坚持学前教育的公平性、公益性和普惠性，保障人民享有接受良好教育的机会。加大学前教育各级财政的投入，建立学前教育资助制度，对家庭经济困难儿童、孤儿和残疾儿童入园给予资助，使应资助的入园儿童基本得到资助。
2.建立学前教育资助制度充分体现了党和政府对民生问题的高度关注，体现了社会主义优越性，意义十分重大。
3.根据2024年县资助中心下达的家庭经济困难认定数，以及我校2024年秋季学期学前教育人数进行测算，大龙潭小学2025年计划补助人数43人，按照300元/生/年的标准补助，补助资金12900元（300元×43=12900元）。按照中央80% ，省14%，市3.6%，县2.4%的比例分担，其中上级资金12590.4元（含中央资金10320元；省级资金1806元；市级资金464.4元）；本级资金（县级资金）309.6元。
4.本次项目申报县级资金309.6元。</t>
  </si>
  <si>
    <t>43</t>
  </si>
  <si>
    <t>反应受助学生人数</t>
  </si>
  <si>
    <t>建档立卡幼儿资助比例</t>
  </si>
  <si>
    <t>反应建档立卡贫困幼儿资助比例。建档立卡户学生覆盖率=受资助建档立卡户人数/实有建档立卡户人数*100%</t>
  </si>
  <si>
    <t>保障困难学生完成教育</t>
  </si>
  <si>
    <t>反应学前教育家庭经济困难学生完成学前教育情况</t>
  </si>
  <si>
    <t>反应受助对象满意度。满意度=实际满意人数/接受调查人数*100%</t>
  </si>
  <si>
    <t>2021年、2022年、2023年我单位退休教职工死亡，根据财政要求，将抚恤金、丧葬费纳入2025年预算。2021年11月8日，我校退休教师施文英死亡，2022年3月28日审批后，一次性抚恤金61207.8元；丧葬费1200元，两项合计62407.8元。2022年5月28日，退休教师李值春死亡，2023年3月17日审批后，一次性抚恤金57288.8元；丧葬费1200元，两项合计58488.8元。2023年8月5日，退休教师普加恩死亡，2023年10月17日审批后，一次性抚恤金73724.8元；丧葬费1200元，两项合计74924.8元。资金性质均为县级资金。本项目2025年预算支出总计195821.4元。</t>
  </si>
  <si>
    <t>反映抚恤金、丧葬费补助人数情况</t>
  </si>
  <si>
    <t>补助金额</t>
  </si>
  <si>
    <t>195821.4</t>
  </si>
  <si>
    <t>反映抚恤金、丧葬费补助资金情况</t>
  </si>
  <si>
    <t>资金到位后及时发放</t>
  </si>
  <si>
    <t>反映资金到位后及时发放情况</t>
  </si>
  <si>
    <t>保障补助对象基本生活</t>
  </si>
  <si>
    <t>反映保障补助对象基本生活情况</t>
  </si>
  <si>
    <t>受益对象满意程度</t>
  </si>
  <si>
    <t>反映受益对象满意度情况。满意度=实际满意度/标准满意度</t>
  </si>
  <si>
    <t>预算06表</t>
  </si>
  <si>
    <t>2025年部门政府性基金预算支出预算表</t>
  </si>
  <si>
    <t>政府性基金预算支出</t>
  </si>
  <si>
    <t>备注：2025年无政府性基金预算支出预算，故本表无数据。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</si>
  <si>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</si>
  <si>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</si>
  <si>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</si>
  <si>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</si>
  <si>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</si>
  <si>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</si>
  <si>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</si>
  <si>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</si>
  <si>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</si>
  <si>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</si>
  <si>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</si>
  <si>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</si>
  <si>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备注:2025年无部门政府采购预算安排，故本表无数据。</t>
  </si>
  <si>
    <t>预算08表</t>
  </si>
  <si>
    <t>2025年部门政府购买服务预算表</t>
  </si>
  <si>
    <t>政府购买服务项目</t>
  </si>
  <si>
    <t>政府购买服务目录</t>
  </si>
  <si>
    <t>政府购买服务指导性目录代码</t>
  </si>
  <si>
    <t>备注:2025年无部门政府购买服务预算安排，故本表无数据。</t>
  </si>
  <si>
    <t>预算09-1表</t>
  </si>
  <si>
    <t>2025年对下转移支付预算表</t>
  </si>
  <si>
    <t>单位名称（项目）</t>
  </si>
  <si>
    <t>乡镇、街道</t>
  </si>
  <si>
    <t>双江街道</t>
  </si>
  <si>
    <t>小街街道</t>
  </si>
  <si>
    <t>岔河乡</t>
  </si>
  <si>
    <t>甸中镇</t>
  </si>
  <si>
    <t>大龙潭乡</t>
  </si>
  <si>
    <t>塔甸镇</t>
  </si>
  <si>
    <t>化念镇</t>
  </si>
  <si>
    <t>11</t>
  </si>
  <si>
    <t>备注:2025年无对下转移支付预算安排，故本表无数据。</t>
  </si>
  <si>
    <t>预算09-2表</t>
  </si>
  <si>
    <t>2025年对下转移支付绩效目标表</t>
  </si>
  <si>
    <t>备注：2025年无对下转移支付预算安排，故本表无数据。</t>
  </si>
  <si>
    <t>预算10表</t>
  </si>
  <si>
    <t>2025年新增资产配置表</t>
  </si>
  <si>
    <t>资产类别</t>
  </si>
  <si>
    <t>资产分类代码.名称</t>
  </si>
  <si>
    <t>资产名称</t>
  </si>
  <si>
    <t>财政部门批复数（元）</t>
  </si>
  <si>
    <t>单价</t>
  </si>
  <si>
    <t>金额</t>
  </si>
  <si>
    <t>备注：2025年无新增资产配置预算安排，故本表无数据。</t>
  </si>
  <si>
    <t>预算11表</t>
  </si>
  <si>
    <t>2025年上级补助项目支出预算表</t>
  </si>
  <si>
    <t>上级补助</t>
  </si>
  <si>
    <t>备注：2025年无上级补助项目支出预算，故本表无数据。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</si>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</sst>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3" borderId="9" applyNumberFormat="0" applyAlignment="0" applyProtection="0">
      <alignment vertical="center"/>
    </xf>
    <xf numFmtId="0" fontId="25" fillId="4" borderId="10" applyNumberFormat="0" applyAlignment="0" applyProtection="0">
      <alignment vertical="center"/>
    </xf>
    <xf numFmtId="0" fontId="26" fillId="4" borderId="9" applyNumberFormat="0" applyAlignment="0" applyProtection="0">
      <alignment vertical="center"/>
    </xf>
    <xf numFmtId="0" fontId="27" fillId="5"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cellStyleXfs>
  <cellXfs count="80">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1" applyNumberFormat="1" applyFont="1" applyBorder="1">
      <alignment horizontal="right" vertical="center"/>
    </xf>
    <xf numFmtId="0" fontId="2" fillId="0" borderId="1" xfId="0" applyFont="1" applyBorder="1" applyAlignment="1">
      <alignment horizontal="center" vertical="center"/>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49" fontId="8" fillId="0" borderId="0" xfId="50" applyNumberFormat="1" applyFont="1" applyBorder="1" applyAlignment="1">
      <alignment horizontal="center" vertical="center" wrapText="1"/>
    </xf>
    <xf numFmtId="0" fontId="9"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49" fontId="3" fillId="0" borderId="0" xfId="50" applyNumberFormat="1" applyFont="1" applyBorder="1" applyAlignment="1">
      <alignment horizontal="center" vertical="center" wrapText="1"/>
    </xf>
    <xf numFmtId="49" fontId="6" fillId="0" borderId="1"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0" fontId="0" fillId="0" borderId="0" xfId="0" applyFont="1" applyAlignment="1">
      <alignment horizontal="left" vertical="top"/>
    </xf>
    <xf numFmtId="180" fontId="6" fillId="0" borderId="1" xfId="56" applyNumberFormat="1" applyFont="1" applyBorder="1" applyAlignment="1">
      <alignment horizontal="center" vertical="center" wrapText="1"/>
    </xf>
    <xf numFmtId="49" fontId="10" fillId="0" borderId="0" xfId="50" applyNumberFormat="1" applyFont="1" applyBorder="1" applyAlignment="1">
      <alignment horizontal="right"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right" vertical="center" wrapText="1"/>
    </xf>
    <xf numFmtId="176" fontId="2" fillId="0" borderId="1" xfId="50" applyNumberFormat="1" applyFont="1" applyBorder="1" applyAlignment="1">
      <alignment horizontal="center" vertical="center" wrapText="1"/>
    </xf>
    <xf numFmtId="49" fontId="11"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2" fillId="0" borderId="1" xfId="50" applyNumberFormat="1" applyFont="1" applyBorder="1" applyAlignment="1">
      <alignment horizontal="left" vertical="center" wrapText="1" indent="1"/>
    </xf>
    <xf numFmtId="49" fontId="2" fillId="0" borderId="1" xfId="50" applyNumberFormat="1" applyFont="1" applyBorder="1" applyAlignment="1">
      <alignment horizontal="left" vertical="center" wrapTex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0" fontId="11" fillId="0" borderId="0" xfId="0" applyFont="1" applyAlignment="1">
      <alignment horizontal="center" vertical="center"/>
    </xf>
    <xf numFmtId="0" fontId="7" fillId="0" borderId="0" xfId="0" applyFont="1" applyAlignment="1"/>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0" fillId="0" borderId="0" xfId="0" applyFont="1" applyAlignment="1">
      <alignment horizontal="left" vertical="center"/>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3" fillId="0" borderId="0" xfId="0" applyFont="1" applyAlignment="1">
      <alignment horizontal="center" vertical="center"/>
    </xf>
    <xf numFmtId="0" fontId="2" fillId="0" borderId="3" xfId="0" applyFont="1" applyBorder="1" applyAlignment="1">
      <alignment horizontal="left" vertical="center"/>
    </xf>
    <xf numFmtId="0" fontId="10" fillId="0" borderId="3" xfId="0" applyFont="1" applyBorder="1" applyAlignment="1">
      <alignment horizontal="center" vertical="center"/>
    </xf>
    <xf numFmtId="176" fontId="10" fillId="0" borderId="1" xfId="0" applyNumberFormat="1" applyFont="1" applyBorder="1" applyAlignment="1">
      <alignment horizontal="right" vertical="center"/>
    </xf>
    <xf numFmtId="0" fontId="10"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 xfId="0" applyFont="1" applyBorder="1" applyAlignment="1">
      <alignment horizontal="center" vertical="center"/>
    </xf>
    <xf numFmtId="0" fontId="14" fillId="0" borderId="4" xfId="0" applyFont="1" applyBorder="1" applyAlignment="1">
      <alignment horizontal="center" vertical="center" wrapText="1"/>
    </xf>
    <xf numFmtId="0" fontId="6" fillId="0" borderId="5" xfId="0" applyFont="1" applyBorder="1" applyAlignment="1">
      <alignment horizontal="center" vertical="center"/>
    </xf>
    <xf numFmtId="0" fontId="14" fillId="0" borderId="5" xfId="0" applyFont="1" applyBorder="1" applyAlignment="1">
      <alignment horizontal="center" vertical="center"/>
    </xf>
    <xf numFmtId="0" fontId="10" fillId="0" borderId="3" xfId="0" applyFont="1" applyBorder="1" applyAlignment="1">
      <alignment horizontal="left" vertical="center"/>
    </xf>
    <xf numFmtId="0" fontId="10"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Right="0"/>
    <pageSetUpPr fitToPage="1"/>
  </sheetPr>
  <dimension ref="A1:D22"/>
  <sheetViews>
    <sheetView showZeros="0" tabSelected="1" workbookViewId="0">
      <selection activeCell="J16" sqref="J16"/>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"单位名称："&amp;"峨山彝族自治县大龙潭中心小学校"</f>
        <v>单位名称：峨山彝族自治县大龙潭中心小学校</v>
      </c>
      <c r="B3" s="4"/>
      <c r="C3" s="67"/>
      <c r="D3" s="2"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16">
        <v>10773991.22</v>
      </c>
      <c r="C7" s="14" t="str">
        <f>"一"&amp;"、"&amp;"教育支出"</f>
        <v>一、教育支出</v>
      </c>
      <c r="D7" s="16">
        <v>7430285.49</v>
      </c>
    </row>
    <row r="8" ht="22.5" customHeight="1" spans="1:4">
      <c r="A8" s="14" t="s">
        <v>9</v>
      </c>
      <c r="B8" s="16"/>
      <c r="C8" s="14" t="str">
        <f>"二"&amp;"、"&amp;"社会保障和就业支出"</f>
        <v>二、社会保障和就业支出</v>
      </c>
      <c r="D8" s="16">
        <v>2248086.8</v>
      </c>
    </row>
    <row r="9" ht="22.5" customHeight="1" spans="1:4">
      <c r="A9" s="14" t="s">
        <v>10</v>
      </c>
      <c r="B9" s="16"/>
      <c r="C9" s="14" t="str">
        <f>"三"&amp;"、"&amp;"卫生健康支出"</f>
        <v>三、卫生健康支出</v>
      </c>
      <c r="D9" s="16">
        <v>503654.93</v>
      </c>
    </row>
    <row r="10" ht="22.5" customHeight="1" spans="1:4">
      <c r="A10" s="14" t="s">
        <v>11</v>
      </c>
      <c r="B10" s="16"/>
      <c r="C10" s="14" t="str">
        <f>"四"&amp;"、"&amp;"住房保障支出"</f>
        <v>四、住房保障支出</v>
      </c>
      <c r="D10" s="16">
        <v>740964</v>
      </c>
    </row>
    <row r="11" ht="22.5" customHeight="1" spans="1:4">
      <c r="A11" s="14" t="s">
        <v>12</v>
      </c>
      <c r="B11" s="16">
        <v>149000</v>
      </c>
      <c r="C11" s="14"/>
      <c r="D11" s="16"/>
    </row>
    <row r="12" ht="22.5" customHeight="1" spans="1:4">
      <c r="A12" s="14" t="s">
        <v>13</v>
      </c>
      <c r="B12" s="16"/>
      <c r="C12" s="14"/>
      <c r="D12" s="16"/>
    </row>
    <row r="13" ht="22.5" customHeight="1" spans="1:4">
      <c r="A13" s="14" t="s">
        <v>14</v>
      </c>
      <c r="B13" s="16"/>
      <c r="C13" s="14"/>
      <c r="D13" s="16"/>
    </row>
    <row r="14" ht="22.5" customHeight="1" spans="1:4">
      <c r="A14" s="14" t="s">
        <v>15</v>
      </c>
      <c r="B14" s="16"/>
      <c r="C14" s="14"/>
      <c r="D14" s="16"/>
    </row>
    <row r="15" ht="22.5" customHeight="1" spans="1:4">
      <c r="A15" s="68" t="s">
        <v>16</v>
      </c>
      <c r="B15" s="16"/>
      <c r="C15" s="71"/>
      <c r="D15" s="16"/>
    </row>
    <row r="16" ht="22.5" customHeight="1" spans="1:4">
      <c r="A16" s="68" t="s">
        <v>17</v>
      </c>
      <c r="B16" s="16">
        <v>149000</v>
      </c>
      <c r="C16" s="71"/>
      <c r="D16" s="16"/>
    </row>
    <row r="17" ht="22.5" customHeight="1" spans="1:4">
      <c r="A17" s="68"/>
      <c r="B17" s="16"/>
      <c r="C17" s="71"/>
      <c r="D17" s="16"/>
    </row>
    <row r="18" ht="22.5" customHeight="1" spans="1:4">
      <c r="A18" s="69" t="s">
        <v>18</v>
      </c>
      <c r="B18" s="70">
        <v>10922991.22</v>
      </c>
      <c r="C18" s="71" t="s">
        <v>19</v>
      </c>
      <c r="D18" s="70">
        <v>10922991.22</v>
      </c>
    </row>
    <row r="19" ht="22.5" customHeight="1" spans="1:4">
      <c r="A19" s="78" t="s">
        <v>20</v>
      </c>
      <c r="B19" s="16"/>
      <c r="C19" s="79" t="s">
        <v>21</v>
      </c>
      <c r="D19" s="48"/>
    </row>
    <row r="20" ht="22.5" customHeight="1" spans="1:4">
      <c r="A20" s="68" t="s">
        <v>22</v>
      </c>
      <c r="B20" s="70"/>
      <c r="C20" s="68" t="s">
        <v>22</v>
      </c>
      <c r="D20" s="70"/>
    </row>
    <row r="21" ht="22.5" customHeight="1" spans="1:4">
      <c r="A21" s="68" t="s">
        <v>23</v>
      </c>
      <c r="B21" s="70"/>
      <c r="C21" s="68" t="s">
        <v>24</v>
      </c>
      <c r="D21" s="70"/>
    </row>
    <row r="22" ht="22.5" customHeight="1" spans="1:4">
      <c r="A22" s="69" t="s">
        <v>25</v>
      </c>
      <c r="B22" s="70">
        <v>10922991.22</v>
      </c>
      <c r="C22" s="71" t="s">
        <v>26</v>
      </c>
      <c r="D22" s="70">
        <v>10922991.22</v>
      </c>
    </row>
  </sheetData>
  <mergeCells count="8">
    <mergeCell ref="A2:D2"/>
    <mergeCell ref="A3:B3"/>
    <mergeCell ref="A4:B4"/>
    <mergeCell ref="C4:D4"/>
    <mergeCell ref="A5:A6"/>
    <mergeCell ref="B5:B6"/>
    <mergeCell ref="C5:C6"/>
    <mergeCell ref="D5:D6"/>
  </mergeCells>
  <pageMargins left="0.75" right="0.75" top="1" bottom="1" header="0.5" footer="0.5"/>
  <pageSetup paperSize="9" scale="89"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Right="0"/>
    <pageSetUpPr fitToPage="1"/>
  </sheetPr>
  <dimension ref="A1:F10"/>
  <sheetViews>
    <sheetView showZeros="0" workbookViewId="0">
      <selection activeCell="C15" sqref="C15"/>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42" t="s">
        <v>396</v>
      </c>
    </row>
    <row r="2" ht="37.5" customHeight="1" spans="1:6">
      <c r="A2" s="3" t="s">
        <v>397</v>
      </c>
      <c r="B2" s="3"/>
      <c r="C2" s="3"/>
      <c r="D2" s="3"/>
      <c r="E2" s="3"/>
      <c r="F2" s="3"/>
    </row>
    <row r="3" ht="18.75" customHeight="1" spans="1:6">
      <c r="A3" s="43" t="str">
        <f>"单位名称："&amp;"峨山彝族自治县大龙潭中心小学校"</f>
        <v>单位名称：峨山彝族自治县大龙潭中心小学校</v>
      </c>
      <c r="B3" s="43"/>
      <c r="C3" s="43"/>
      <c r="D3" s="44"/>
      <c r="E3" s="44"/>
      <c r="F3" s="45" t="s">
        <v>29</v>
      </c>
    </row>
    <row r="4" ht="24" customHeight="1" spans="1:6">
      <c r="A4" s="12" t="s">
        <v>134</v>
      </c>
      <c r="B4" s="12" t="s">
        <v>59</v>
      </c>
      <c r="C4" s="12" t="s">
        <v>60</v>
      </c>
      <c r="D4" s="46" t="s">
        <v>398</v>
      </c>
      <c r="E4" s="46"/>
      <c r="F4" s="46"/>
    </row>
    <row r="5" ht="26" customHeight="1" spans="1:6">
      <c r="A5" s="12" t="s">
        <v>59</v>
      </c>
      <c r="B5" s="12" t="s">
        <v>59</v>
      </c>
      <c r="C5" s="12" t="s">
        <v>60</v>
      </c>
      <c r="D5" s="46" t="s">
        <v>34</v>
      </c>
      <c r="E5" s="46" t="s">
        <v>63</v>
      </c>
      <c r="F5" s="46" t="s">
        <v>64</v>
      </c>
    </row>
    <row r="6" ht="18.75" customHeight="1" spans="1:6">
      <c r="A6" s="13" t="s">
        <v>46</v>
      </c>
      <c r="B6" s="13">
        <v>2</v>
      </c>
      <c r="C6" s="13">
        <v>3</v>
      </c>
      <c r="D6" s="13" t="s">
        <v>49</v>
      </c>
      <c r="E6" s="13" t="s">
        <v>50</v>
      </c>
      <c r="F6" s="13" t="s">
        <v>51</v>
      </c>
    </row>
    <row r="7" ht="20.25" customHeight="1" spans="1:6">
      <c r="A7" s="15"/>
      <c r="B7" s="15"/>
      <c r="C7" s="15"/>
      <c r="D7" s="16"/>
      <c r="E7" s="16"/>
      <c r="F7" s="16"/>
    </row>
    <row r="8" ht="20.25" customHeight="1" spans="1:6">
      <c r="A8" s="47" t="s">
        <v>105</v>
      </c>
      <c r="B8" s="47"/>
      <c r="C8" s="47"/>
      <c r="D8" s="48"/>
      <c r="E8" s="48"/>
      <c r="F8" s="48"/>
    </row>
    <row r="10" customHeight="1" spans="1:3">
      <c r="A10" s="34" t="s">
        <v>399</v>
      </c>
      <c r="B10" s="34"/>
      <c r="C10" s="34"/>
    </row>
  </sheetData>
  <mergeCells count="8">
    <mergeCell ref="A2:F2"/>
    <mergeCell ref="A3:C3"/>
    <mergeCell ref="D4:F4"/>
    <mergeCell ref="A8:C8"/>
    <mergeCell ref="A10:C10"/>
    <mergeCell ref="A4:A5"/>
    <mergeCell ref="B4:B5"/>
    <mergeCell ref="C4:C5"/>
  </mergeCells>
  <pageMargins left="0.75" right="0.75" top="1" bottom="1" header="0.5" footer="0.5"/>
  <pageSetup paperSize="9" scale="95"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Right="0"/>
    <pageSetUpPr fitToPage="1"/>
  </sheetPr>
  <dimension ref="A1:Q12"/>
  <sheetViews>
    <sheetView showZeros="0" workbookViewId="0">
      <selection activeCell="D20" sqref="D20"/>
    </sheetView>
  </sheetViews>
  <sheetFormatPr defaultColWidth="8.85" defaultRowHeight="13.5"/>
  <cols>
    <col min="1" max="1" width="9.75" customWidth="1"/>
    <col min="2" max="2" width="11.5" customWidth="1"/>
    <col min="3" max="3" width="9.75" customWidth="1"/>
    <col min="4" max="4" width="10.125" customWidth="1"/>
    <col min="5" max="5" width="6.875" customWidth="1"/>
    <col min="6" max="6" width="20.75" customWidth="1"/>
    <col min="7" max="7" width="6.75" customWidth="1"/>
    <col min="8" max="8" width="13.125" customWidth="1"/>
    <col min="9" max="9" width="11.25" customWidth="1"/>
    <col min="10" max="10" width="20.125" customWidth="1"/>
    <col min="11" max="11" width="16" customWidth="1"/>
    <col min="12" max="12" width="5.5" customWidth="1"/>
    <col min="13" max="13" width="10.125" customWidth="1"/>
    <col min="14" max="14" width="15.875" customWidth="1"/>
    <col min="15" max="15" width="12.5" customWidth="1"/>
    <col min="16" max="16" width="15.875" customWidth="1"/>
    <col min="17" max="17" width="10" customWidth="1"/>
  </cols>
  <sheetData>
    <row r="1" spans="1:17">
      <c r="A1" s="36"/>
      <c r="B1" s="36"/>
      <c r="C1" s="36"/>
      <c r="D1" s="36"/>
      <c r="E1" s="36"/>
      <c r="F1" s="36"/>
      <c r="G1" s="36"/>
      <c r="H1" s="36"/>
      <c r="I1" s="36"/>
      <c r="J1" s="36"/>
      <c r="K1" s="36"/>
      <c r="L1" s="36"/>
      <c r="M1" s="36"/>
      <c r="N1" s="36"/>
      <c r="O1" s="36"/>
      <c r="P1" s="36"/>
      <c r="Q1" s="19" t="s">
        <v>400</v>
      </c>
    </row>
    <row r="2" ht="34.5" spans="1:17">
      <c r="A2" s="30" t="s">
        <v>401</v>
      </c>
      <c r="B2" s="30"/>
      <c r="C2" s="30"/>
      <c r="D2" s="30"/>
      <c r="E2" s="30"/>
      <c r="F2" s="30"/>
      <c r="G2" s="30"/>
      <c r="H2" s="30"/>
      <c r="I2" s="30"/>
      <c r="J2" s="30"/>
      <c r="K2" s="30"/>
      <c r="L2" s="30"/>
      <c r="M2" s="30"/>
      <c r="N2" s="40"/>
      <c r="O2" s="40"/>
      <c r="P2" s="40"/>
      <c r="Q2" s="40"/>
    </row>
    <row r="3" spans="1:17">
      <c r="A3" s="18" t="str">
        <f>"单位名称："&amp;"峨山彝族自治县大龙潭中心小学校"</f>
        <v>单位名称：峨山彝族自治县大龙潭中心小学校</v>
      </c>
      <c r="B3" s="18"/>
      <c r="C3" s="18"/>
      <c r="D3" s="18"/>
      <c r="E3" s="18"/>
      <c r="F3" s="18"/>
      <c r="G3" s="18"/>
      <c r="H3" s="18"/>
      <c r="I3" s="18"/>
      <c r="J3" s="18"/>
      <c r="K3" s="18"/>
      <c r="L3" s="18"/>
      <c r="M3" s="18"/>
      <c r="N3" s="18"/>
      <c r="O3" s="18"/>
      <c r="P3" s="18"/>
      <c r="Q3" s="19" t="s">
        <v>29</v>
      </c>
    </row>
    <row r="4" spans="1:17">
      <c r="A4" s="21" t="s">
        <v>402</v>
      </c>
      <c r="B4" s="21" t="s">
        <v>403</v>
      </c>
      <c r="C4" s="21" t="s">
        <v>404</v>
      </c>
      <c r="D4" s="21" t="s">
        <v>405</v>
      </c>
      <c r="E4" s="21" t="s">
        <v>406</v>
      </c>
      <c r="F4" s="21" t="s">
        <v>407</v>
      </c>
      <c r="G4" s="21" t="s">
        <v>141</v>
      </c>
      <c r="H4" s="21"/>
      <c r="I4" s="21"/>
      <c r="J4" s="21"/>
      <c r="K4" s="21"/>
      <c r="L4" s="21"/>
      <c r="M4" s="21"/>
      <c r="N4" s="21"/>
      <c r="O4" s="21"/>
      <c r="P4" s="21"/>
      <c r="Q4" s="21"/>
    </row>
    <row r="5" spans="1:17">
      <c r="A5" s="21" t="s">
        <v>408</v>
      </c>
      <c r="B5" s="21" t="s">
        <v>403</v>
      </c>
      <c r="C5" s="21" t="s">
        <v>404</v>
      </c>
      <c r="D5" s="21" t="s">
        <v>405</v>
      </c>
      <c r="E5" s="21" t="s">
        <v>406</v>
      </c>
      <c r="F5" s="21" t="s">
        <v>407</v>
      </c>
      <c r="G5" s="21" t="s">
        <v>32</v>
      </c>
      <c r="H5" s="21" t="s">
        <v>35</v>
      </c>
      <c r="I5" s="21" t="s">
        <v>409</v>
      </c>
      <c r="J5" s="21" t="s">
        <v>410</v>
      </c>
      <c r="K5" s="21" t="s">
        <v>38</v>
      </c>
      <c r="L5" s="21" t="s">
        <v>411</v>
      </c>
      <c r="M5" s="21" t="s">
        <v>62</v>
      </c>
      <c r="N5" s="21"/>
      <c r="O5" s="21"/>
      <c r="P5" s="21"/>
      <c r="Q5" s="21"/>
    </row>
    <row r="6" spans="1:17">
      <c r="A6" s="21"/>
      <c r="B6" s="21"/>
      <c r="C6" s="21"/>
      <c r="D6" s="21"/>
      <c r="E6" s="21"/>
      <c r="F6" s="21"/>
      <c r="G6" s="21"/>
      <c r="H6" s="21" t="s">
        <v>34</v>
      </c>
      <c r="I6" s="21"/>
      <c r="J6" s="21"/>
      <c r="K6" s="21"/>
      <c r="L6" s="21" t="s">
        <v>34</v>
      </c>
      <c r="M6" s="21" t="s">
        <v>41</v>
      </c>
      <c r="N6" s="21" t="s">
        <v>42</v>
      </c>
      <c r="O6" s="41" t="s">
        <v>43</v>
      </c>
      <c r="P6" s="41" t="s">
        <v>44</v>
      </c>
      <c r="Q6" s="41" t="s">
        <v>45</v>
      </c>
    </row>
    <row r="7" spans="1:17">
      <c r="A7" s="32">
        <v>1</v>
      </c>
      <c r="B7" s="32">
        <v>2</v>
      </c>
      <c r="C7" s="32">
        <v>3</v>
      </c>
      <c r="D7" s="32">
        <v>4</v>
      </c>
      <c r="E7" s="32">
        <v>5</v>
      </c>
      <c r="F7" s="32">
        <v>6</v>
      </c>
      <c r="G7" s="32">
        <v>7</v>
      </c>
      <c r="H7" s="32">
        <v>8</v>
      </c>
      <c r="I7" s="32">
        <v>9</v>
      </c>
      <c r="J7" s="32">
        <v>10</v>
      </c>
      <c r="K7" s="32">
        <v>11</v>
      </c>
      <c r="L7" s="32">
        <v>12</v>
      </c>
      <c r="M7" s="32">
        <v>13</v>
      </c>
      <c r="N7" s="32">
        <v>14</v>
      </c>
      <c r="O7" s="32">
        <v>15</v>
      </c>
      <c r="P7" s="32">
        <v>16</v>
      </c>
      <c r="Q7" s="32">
        <v>17</v>
      </c>
    </row>
    <row r="8" spans="1:17">
      <c r="A8" s="37"/>
      <c r="B8" s="22"/>
      <c r="C8" s="22"/>
      <c r="D8" s="38"/>
      <c r="E8" s="38"/>
      <c r="F8" s="38"/>
      <c r="G8" s="38"/>
      <c r="H8" s="38"/>
      <c r="I8" s="38"/>
      <c r="J8" s="33"/>
      <c r="K8" s="33"/>
      <c r="L8" s="38"/>
      <c r="M8" s="38"/>
      <c r="N8" s="38"/>
      <c r="O8" s="38"/>
      <c r="P8" s="38"/>
      <c r="Q8" s="38"/>
    </row>
    <row r="9" spans="1:17">
      <c r="A9" s="22"/>
      <c r="B9" s="22"/>
      <c r="C9" s="22"/>
      <c r="D9" s="39"/>
      <c r="E9" s="23"/>
      <c r="F9" s="38"/>
      <c r="G9" s="38"/>
      <c r="H9" s="33"/>
      <c r="I9" s="33"/>
      <c r="J9" s="33"/>
      <c r="K9" s="33"/>
      <c r="L9" s="38"/>
      <c r="M9" s="38"/>
      <c r="N9" s="38"/>
      <c r="O9" s="38"/>
      <c r="P9" s="38"/>
      <c r="Q9" s="38"/>
    </row>
    <row r="10" spans="1:17">
      <c r="A10" s="23" t="s">
        <v>32</v>
      </c>
      <c r="B10" s="23"/>
      <c r="C10" s="23"/>
      <c r="D10" s="39"/>
      <c r="E10" s="39"/>
      <c r="F10" s="38"/>
      <c r="G10" s="38"/>
      <c r="H10" s="38"/>
      <c r="I10" s="38"/>
      <c r="J10" s="38"/>
      <c r="K10" s="38"/>
      <c r="L10" s="38"/>
      <c r="M10" s="38"/>
      <c r="N10" s="38"/>
      <c r="O10" s="38"/>
      <c r="P10" s="38"/>
      <c r="Q10" s="38"/>
    </row>
    <row r="12" spans="1:5">
      <c r="A12" s="34" t="s">
        <v>412</v>
      </c>
      <c r="B12" s="34"/>
      <c r="C12" s="34"/>
      <c r="D12" s="34"/>
      <c r="E12" s="34"/>
    </row>
  </sheetData>
  <mergeCells count="18">
    <mergeCell ref="A1:M1"/>
    <mergeCell ref="A2:Q2"/>
    <mergeCell ref="A3:M3"/>
    <mergeCell ref="G4:Q4"/>
    <mergeCell ref="L5:Q5"/>
    <mergeCell ref="A10:E10"/>
    <mergeCell ref="A12:E12"/>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64"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Right="0"/>
    <pageSetUpPr fitToPage="1"/>
  </sheetPr>
  <dimension ref="A1:N12"/>
  <sheetViews>
    <sheetView showZeros="0" workbookViewId="0">
      <selection activeCell="B13" sqref="B13"/>
    </sheetView>
  </sheetViews>
  <sheetFormatPr defaultColWidth="8.85" defaultRowHeight="15" customHeight="1"/>
  <cols>
    <col min="1" max="1" width="15" customWidth="1"/>
    <col min="2" max="2" width="20.625" customWidth="1"/>
    <col min="3" max="3" width="11" customWidth="1"/>
    <col min="4" max="4" width="8.25" customWidth="1"/>
    <col min="5" max="5" width="12.5" customWidth="1"/>
    <col min="6" max="7" width="12.375" customWidth="1"/>
    <col min="8" max="8" width="10" customWidth="1"/>
    <col min="9" max="9" width="9.75" customWidth="1"/>
    <col min="10" max="10" width="12.25" customWidth="1"/>
    <col min="11" max="14" width="16.2833333333333" customWidth="1"/>
  </cols>
  <sheetData>
    <row r="1" customHeight="1" spans="1:14">
      <c r="A1" s="19"/>
      <c r="B1" s="19"/>
      <c r="C1" s="19"/>
      <c r="D1" s="19"/>
      <c r="E1" s="19"/>
      <c r="F1" s="19"/>
      <c r="G1" s="19"/>
      <c r="H1" s="19"/>
      <c r="I1" s="19"/>
      <c r="J1" s="19"/>
      <c r="K1" s="19"/>
      <c r="L1" s="19"/>
      <c r="M1" s="19"/>
      <c r="N1" s="19" t="s">
        <v>413</v>
      </c>
    </row>
    <row r="2" ht="45" customHeight="1" spans="1:14">
      <c r="A2" s="30" t="s">
        <v>414</v>
      </c>
      <c r="B2" s="30"/>
      <c r="C2" s="30"/>
      <c r="D2" s="30"/>
      <c r="E2" s="30"/>
      <c r="F2" s="30"/>
      <c r="G2" s="30"/>
      <c r="H2" s="30"/>
      <c r="I2" s="30"/>
      <c r="J2" s="30"/>
      <c r="K2" s="30"/>
      <c r="L2" s="30"/>
      <c r="M2" s="30"/>
      <c r="N2" s="30"/>
    </row>
    <row r="3" ht="20.25" customHeight="1" spans="1:14">
      <c r="A3" s="18" t="str">
        <f>"单位名称："&amp;"峨山彝族自治县大龙潭中心小学校"</f>
        <v>单位名称：峨山彝族自治县大龙潭中心小学校</v>
      </c>
      <c r="B3" s="18"/>
      <c r="C3" s="18"/>
      <c r="D3" s="18"/>
      <c r="E3" s="18"/>
      <c r="F3" s="18"/>
      <c r="G3" s="18"/>
      <c r="H3" s="18"/>
      <c r="I3" s="19"/>
      <c r="J3" s="19"/>
      <c r="K3" s="19"/>
      <c r="L3" s="19"/>
      <c r="M3" s="19"/>
      <c r="N3" s="19" t="s">
        <v>29</v>
      </c>
    </row>
    <row r="4" ht="27.15" customHeight="1" spans="1:14">
      <c r="A4" s="31" t="s">
        <v>402</v>
      </c>
      <c r="B4" s="31" t="s">
        <v>415</v>
      </c>
      <c r="C4" s="31" t="s">
        <v>416</v>
      </c>
      <c r="D4" s="31" t="s">
        <v>141</v>
      </c>
      <c r="E4" s="31"/>
      <c r="F4" s="31"/>
      <c r="G4" s="31"/>
      <c r="H4" s="31"/>
      <c r="I4" s="31"/>
      <c r="J4" s="31"/>
      <c r="K4" s="31"/>
      <c r="L4" s="31"/>
      <c r="M4" s="31"/>
      <c r="N4" s="31"/>
    </row>
    <row r="5" ht="23.4" customHeight="1" spans="1:14">
      <c r="A5" s="31" t="s">
        <v>408</v>
      </c>
      <c r="B5" s="31"/>
      <c r="C5" s="31" t="s">
        <v>417</v>
      </c>
      <c r="D5" s="31" t="s">
        <v>32</v>
      </c>
      <c r="E5" s="31" t="s">
        <v>35</v>
      </c>
      <c r="F5" s="31" t="s">
        <v>409</v>
      </c>
      <c r="G5" s="31" t="s">
        <v>410</v>
      </c>
      <c r="H5" s="31" t="s">
        <v>38</v>
      </c>
      <c r="I5" s="31" t="s">
        <v>411</v>
      </c>
      <c r="J5" s="31"/>
      <c r="K5" s="31"/>
      <c r="L5" s="31"/>
      <c r="M5" s="31"/>
      <c r="N5" s="31"/>
    </row>
    <row r="6" ht="28.65" customHeight="1" spans="1:14">
      <c r="A6" s="31"/>
      <c r="B6" s="31"/>
      <c r="C6" s="31"/>
      <c r="D6" s="31"/>
      <c r="E6" s="31" t="s">
        <v>34</v>
      </c>
      <c r="F6" s="31"/>
      <c r="G6" s="31"/>
      <c r="H6" s="31"/>
      <c r="I6" s="31" t="s">
        <v>34</v>
      </c>
      <c r="J6" s="31" t="s">
        <v>41</v>
      </c>
      <c r="K6" s="31" t="s">
        <v>42</v>
      </c>
      <c r="L6" s="35" t="s">
        <v>43</v>
      </c>
      <c r="M6" s="35" t="s">
        <v>44</v>
      </c>
      <c r="N6" s="35" t="s">
        <v>45</v>
      </c>
    </row>
    <row r="7" ht="20.25" customHeight="1" spans="1:14">
      <c r="A7" s="32">
        <v>1</v>
      </c>
      <c r="B7" s="32">
        <v>2</v>
      </c>
      <c r="C7" s="32">
        <v>3</v>
      </c>
      <c r="D7" s="32">
        <v>4</v>
      </c>
      <c r="E7" s="32">
        <v>5</v>
      </c>
      <c r="F7" s="32">
        <v>6</v>
      </c>
      <c r="G7" s="32">
        <v>7</v>
      </c>
      <c r="H7" s="32">
        <v>8</v>
      </c>
      <c r="I7" s="32">
        <v>9</v>
      </c>
      <c r="J7" s="32">
        <v>10</v>
      </c>
      <c r="K7" s="32">
        <v>11</v>
      </c>
      <c r="L7" s="32">
        <v>12</v>
      </c>
      <c r="M7" s="32">
        <v>13</v>
      </c>
      <c r="N7" s="32">
        <v>14</v>
      </c>
    </row>
    <row r="8" ht="20.25" customHeight="1" spans="1:14">
      <c r="A8" s="22"/>
      <c r="B8" s="22"/>
      <c r="C8" s="22"/>
      <c r="D8" s="33"/>
      <c r="E8" s="33"/>
      <c r="F8" s="33"/>
      <c r="G8" s="33"/>
      <c r="H8" s="33"/>
      <c r="I8" s="33"/>
      <c r="J8" s="33"/>
      <c r="K8" s="33"/>
      <c r="L8" s="33"/>
      <c r="M8" s="33"/>
      <c r="N8" s="33"/>
    </row>
    <row r="9" ht="20.25" customHeight="1" spans="1:14">
      <c r="A9" s="22"/>
      <c r="B9" s="22"/>
      <c r="C9" s="22"/>
      <c r="D9" s="33"/>
      <c r="E9" s="33"/>
      <c r="F9" s="33"/>
      <c r="G9" s="33"/>
      <c r="H9" s="33"/>
      <c r="I9" s="33"/>
      <c r="J9" s="33"/>
      <c r="K9" s="33"/>
      <c r="L9" s="33"/>
      <c r="M9" s="33"/>
      <c r="N9" s="33"/>
    </row>
    <row r="10" ht="20.25" customHeight="1" spans="1:14">
      <c r="A10" s="23" t="s">
        <v>32</v>
      </c>
      <c r="B10" s="23"/>
      <c r="C10" s="23"/>
      <c r="D10" s="33"/>
      <c r="E10" s="33"/>
      <c r="F10" s="33"/>
      <c r="G10" s="33"/>
      <c r="H10" s="33"/>
      <c r="I10" s="33"/>
      <c r="J10" s="33"/>
      <c r="K10" s="33"/>
      <c r="L10" s="33"/>
      <c r="M10" s="33"/>
      <c r="N10" s="33"/>
    </row>
    <row r="12" customHeight="1" spans="1:5">
      <c r="A12" s="34" t="s">
        <v>418</v>
      </c>
      <c r="B12" s="34"/>
      <c r="C12" s="34"/>
      <c r="D12" s="34"/>
      <c r="E12" s="34"/>
    </row>
  </sheetData>
  <mergeCells count="15">
    <mergeCell ref="A1:I1"/>
    <mergeCell ref="A2:N2"/>
    <mergeCell ref="A3:H3"/>
    <mergeCell ref="D4:N4"/>
    <mergeCell ref="I5:N5"/>
    <mergeCell ref="A10:C10"/>
    <mergeCell ref="A12:E12"/>
    <mergeCell ref="A4:A6"/>
    <mergeCell ref="B4:B6"/>
    <mergeCell ref="C4:C6"/>
    <mergeCell ref="D5:D6"/>
    <mergeCell ref="E5:E6"/>
    <mergeCell ref="F5:F6"/>
    <mergeCell ref="G5:G6"/>
    <mergeCell ref="H5:H6"/>
  </mergeCells>
  <pageMargins left="0.75" right="0.75" top="1" bottom="1" header="0.5" footer="0.5"/>
  <pageSetup paperSize="9" scale="70"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Right="0"/>
    <pageSetUpPr fitToPage="1"/>
  </sheetPr>
  <dimension ref="A1:K10"/>
  <sheetViews>
    <sheetView showZeros="0" workbookViewId="0">
      <selection activeCell="H17" sqref="H17"/>
    </sheetView>
  </sheetViews>
  <sheetFormatPr defaultColWidth="8.85" defaultRowHeight="15" customHeight="1"/>
  <cols>
    <col min="1" max="1" width="22.625" customWidth="1"/>
    <col min="2" max="2" width="13.625" customWidth="1"/>
    <col min="3" max="3" width="17.1416666666667" customWidth="1"/>
    <col min="4" max="4" width="16" customWidth="1"/>
    <col min="5" max="5" width="15.375" customWidth="1"/>
    <col min="6" max="6" width="14.375" customWidth="1"/>
    <col min="7" max="7" width="14.75" customWidth="1"/>
    <col min="8" max="8" width="14" customWidth="1"/>
    <col min="9" max="9" width="14.625" customWidth="1"/>
    <col min="10" max="10" width="14.875" customWidth="1"/>
    <col min="11" max="11" width="14.625" customWidth="1"/>
  </cols>
  <sheetData>
    <row r="1" ht="24.15" customHeight="1" spans="1:11">
      <c r="A1" s="18"/>
      <c r="B1" s="18"/>
      <c r="C1" s="18"/>
      <c r="D1" s="18"/>
      <c r="E1" s="18"/>
      <c r="F1" s="18"/>
      <c r="G1" s="18"/>
      <c r="H1" s="18"/>
      <c r="I1" s="18"/>
      <c r="J1" s="19"/>
      <c r="K1" s="19" t="s">
        <v>419</v>
      </c>
    </row>
    <row r="2" ht="45.15" customHeight="1" spans="1:11">
      <c r="A2" s="24" t="s">
        <v>420</v>
      </c>
      <c r="B2" s="24"/>
      <c r="C2" s="24"/>
      <c r="D2" s="24"/>
      <c r="E2" s="24"/>
      <c r="F2" s="24"/>
      <c r="G2" s="24"/>
      <c r="H2" s="24"/>
      <c r="I2" s="24"/>
      <c r="J2" s="24"/>
      <c r="K2" s="24"/>
    </row>
    <row r="3" ht="18.75" customHeight="1" spans="1:11">
      <c r="A3" s="18" t="str">
        <f>"单位名称："&amp;"峨山彝族自治县大龙潭中心小学校"</f>
        <v>单位名称：峨山彝族自治县大龙潭中心小学校</v>
      </c>
      <c r="B3" s="18"/>
      <c r="C3" s="18"/>
      <c r="D3" s="18"/>
      <c r="E3" s="18"/>
      <c r="F3" s="18"/>
      <c r="G3" s="18"/>
      <c r="H3" s="18"/>
      <c r="I3" s="18"/>
      <c r="J3" s="19"/>
      <c r="K3" s="19" t="s">
        <v>29</v>
      </c>
    </row>
    <row r="4" ht="22.5" customHeight="1" spans="1:11">
      <c r="A4" s="27" t="s">
        <v>421</v>
      </c>
      <c r="B4" s="27" t="s">
        <v>141</v>
      </c>
      <c r="C4" s="27"/>
      <c r="D4" s="27"/>
      <c r="E4" s="27" t="s">
        <v>422</v>
      </c>
      <c r="F4" s="27"/>
      <c r="G4" s="27"/>
      <c r="H4" s="27"/>
      <c r="I4" s="27"/>
      <c r="J4" s="27"/>
      <c r="K4" s="27"/>
    </row>
    <row r="5" ht="22.5" customHeight="1" spans="1:11">
      <c r="A5" s="27"/>
      <c r="B5" s="27" t="s">
        <v>32</v>
      </c>
      <c r="C5" s="27" t="s">
        <v>35</v>
      </c>
      <c r="D5" s="27" t="s">
        <v>409</v>
      </c>
      <c r="E5" s="27" t="s">
        <v>423</v>
      </c>
      <c r="F5" s="27" t="s">
        <v>424</v>
      </c>
      <c r="G5" s="27" t="s">
        <v>425</v>
      </c>
      <c r="H5" s="27" t="s">
        <v>426</v>
      </c>
      <c r="I5" s="27" t="s">
        <v>427</v>
      </c>
      <c r="J5" s="27" t="s">
        <v>428</v>
      </c>
      <c r="K5" s="27" t="s">
        <v>429</v>
      </c>
    </row>
    <row r="6" ht="18.75" customHeight="1" spans="1:11">
      <c r="A6" s="28" t="s">
        <v>46</v>
      </c>
      <c r="B6" s="28" t="s">
        <v>47</v>
      </c>
      <c r="C6" s="28" t="s">
        <v>48</v>
      </c>
      <c r="D6" s="28" t="s">
        <v>49</v>
      </c>
      <c r="E6" s="28" t="s">
        <v>50</v>
      </c>
      <c r="F6" s="28" t="s">
        <v>51</v>
      </c>
      <c r="G6" s="28" t="s">
        <v>52</v>
      </c>
      <c r="H6" s="28" t="s">
        <v>53</v>
      </c>
      <c r="I6" s="28" t="s">
        <v>54</v>
      </c>
      <c r="J6" s="28" t="s">
        <v>70</v>
      </c>
      <c r="K6" s="28" t="s">
        <v>430</v>
      </c>
    </row>
    <row r="7" ht="18.75" customHeight="1" spans="1:11">
      <c r="A7" s="22"/>
      <c r="B7" s="22"/>
      <c r="C7" s="22"/>
      <c r="D7" s="22"/>
      <c r="E7" s="22"/>
      <c r="F7" s="22"/>
      <c r="G7" s="22"/>
      <c r="H7" s="22"/>
      <c r="I7" s="22"/>
      <c r="J7" s="22"/>
      <c r="K7" s="29"/>
    </row>
    <row r="8" ht="18.75" customHeight="1" spans="1:11">
      <c r="A8" s="23"/>
      <c r="B8" s="22"/>
      <c r="C8" s="22"/>
      <c r="D8" s="22"/>
      <c r="E8" s="22"/>
      <c r="F8" s="22"/>
      <c r="G8" s="22"/>
      <c r="H8" s="22"/>
      <c r="I8" s="22"/>
      <c r="J8" s="22"/>
      <c r="K8" s="29"/>
    </row>
    <row r="10" customHeight="1" spans="1:1">
      <c r="A10" t="s">
        <v>431</v>
      </c>
    </row>
  </sheetData>
  <mergeCells count="5">
    <mergeCell ref="A2:J2"/>
    <mergeCell ref="A3:C3"/>
    <mergeCell ref="B4:D4"/>
    <mergeCell ref="E4:K4"/>
    <mergeCell ref="A4:A5"/>
  </mergeCells>
  <pageMargins left="0.75" right="0.75" top="1" bottom="1" header="0.5" footer="0.5"/>
  <pageSetup paperSize="9" scale="77"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Right="0"/>
    <pageSetUpPr fitToPage="1"/>
  </sheetPr>
  <dimension ref="A1:J9"/>
  <sheetViews>
    <sheetView showZeros="0" workbookViewId="0">
      <selection activeCell="B19" sqref="B19"/>
    </sheetView>
  </sheetViews>
  <sheetFormatPr defaultColWidth="8.85" defaultRowHeight="15" customHeight="1"/>
  <cols>
    <col min="1" max="1" width="21.875" customWidth="1"/>
    <col min="2" max="2" width="19.875" customWidth="1"/>
    <col min="3" max="3" width="16.125" customWidth="1"/>
    <col min="4" max="5" width="16.375" customWidth="1"/>
    <col min="6" max="6" width="13.625" customWidth="1"/>
    <col min="7" max="8" width="13.5" customWidth="1"/>
    <col min="9" max="9" width="11.75" customWidth="1"/>
    <col min="10" max="10" width="28.575" customWidth="1"/>
  </cols>
  <sheetData>
    <row r="1" ht="18.75" customHeight="1" spans="1:10">
      <c r="A1" s="18"/>
      <c r="B1" s="18"/>
      <c r="C1" s="18"/>
      <c r="D1" s="18"/>
      <c r="E1" s="18"/>
      <c r="F1" s="18"/>
      <c r="G1" s="18"/>
      <c r="H1" s="18"/>
      <c r="I1" s="18"/>
      <c r="J1" s="19" t="s">
        <v>432</v>
      </c>
    </row>
    <row r="2" ht="52.05" customHeight="1" spans="1:10">
      <c r="A2" s="24" t="s">
        <v>433</v>
      </c>
      <c r="B2" s="25"/>
      <c r="C2" s="25"/>
      <c r="D2" s="25"/>
      <c r="E2" s="25"/>
      <c r="F2" s="25"/>
      <c r="G2" s="25"/>
      <c r="H2" s="25"/>
      <c r="I2" s="25"/>
      <c r="J2" s="25"/>
    </row>
    <row r="3" ht="21.3" customHeight="1" spans="1:10">
      <c r="A3" s="18" t="str">
        <f>"单位名称："&amp;"峨山彝族自治县大龙潭中心小学校"</f>
        <v>单位名称：峨山彝族自治县大龙潭中心小学校</v>
      </c>
      <c r="B3" s="18"/>
      <c r="C3" s="18"/>
      <c r="D3" s="26"/>
      <c r="E3" s="26"/>
      <c r="F3" s="26"/>
      <c r="G3" s="26"/>
      <c r="H3" s="26"/>
      <c r="I3" s="26"/>
      <c r="J3" s="26"/>
    </row>
    <row r="4" ht="27.15" customHeight="1" spans="1:10">
      <c r="A4" s="21" t="s">
        <v>243</v>
      </c>
      <c r="B4" s="21" t="s">
        <v>244</v>
      </c>
      <c r="C4" s="21" t="s">
        <v>245</v>
      </c>
      <c r="D4" s="21" t="s">
        <v>246</v>
      </c>
      <c r="E4" s="21" t="s">
        <v>247</v>
      </c>
      <c r="F4" s="21" t="s">
        <v>248</v>
      </c>
      <c r="G4" s="21" t="s">
        <v>249</v>
      </c>
      <c r="H4" s="21" t="s">
        <v>250</v>
      </c>
      <c r="I4" s="21" t="s">
        <v>251</v>
      </c>
      <c r="J4" s="21" t="s">
        <v>252</v>
      </c>
    </row>
    <row r="5" ht="18.75" customHeight="1" spans="1:10">
      <c r="A5" s="21" t="s">
        <v>46</v>
      </c>
      <c r="B5" s="21" t="s">
        <v>47</v>
      </c>
      <c r="C5" s="21" t="s">
        <v>48</v>
      </c>
      <c r="D5" s="21" t="s">
        <v>49</v>
      </c>
      <c r="E5" s="21" t="s">
        <v>50</v>
      </c>
      <c r="F5" s="21" t="s">
        <v>51</v>
      </c>
      <c r="G5" s="21" t="s">
        <v>52</v>
      </c>
      <c r="H5" s="21" t="s">
        <v>53</v>
      </c>
      <c r="I5" s="21" t="s">
        <v>54</v>
      </c>
      <c r="J5" s="21" t="s">
        <v>70</v>
      </c>
    </row>
    <row r="6" ht="18.75" customHeight="1" spans="1:10">
      <c r="A6" s="22"/>
      <c r="B6" s="22"/>
      <c r="C6" s="22"/>
      <c r="D6" s="22"/>
      <c r="E6" s="22"/>
      <c r="F6" s="22"/>
      <c r="G6" s="22"/>
      <c r="H6" s="22"/>
      <c r="I6" s="22"/>
      <c r="J6" s="22"/>
    </row>
    <row r="7" ht="18.75" customHeight="1" spans="1:10">
      <c r="A7" s="22"/>
      <c r="B7" s="22"/>
      <c r="C7" s="22"/>
      <c r="D7" s="22"/>
      <c r="E7" s="22"/>
      <c r="F7" s="22"/>
      <c r="G7" s="22"/>
      <c r="H7" s="22"/>
      <c r="I7" s="22"/>
      <c r="J7" s="22"/>
    </row>
    <row r="9" customHeight="1" spans="1:1">
      <c r="A9" t="s">
        <v>434</v>
      </c>
    </row>
  </sheetData>
  <mergeCells count="2">
    <mergeCell ref="A2:J2"/>
    <mergeCell ref="A3:C3"/>
  </mergeCells>
  <pageMargins left="0.75" right="0.75" top="1" bottom="1" header="0.5" footer="0.5"/>
  <pageSetup paperSize="9" scale="77"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Right="0"/>
    <pageSetUpPr fitToPage="1"/>
  </sheetPr>
  <dimension ref="A1:H9"/>
  <sheetViews>
    <sheetView showZeros="0" workbookViewId="0">
      <selection activeCell="B17" sqref="B17"/>
    </sheetView>
  </sheetViews>
  <sheetFormatPr defaultColWidth="8.85" defaultRowHeight="15" customHeight="1" outlineLevelCol="7"/>
  <cols>
    <col min="1" max="1" width="14.875" customWidth="1"/>
    <col min="2" max="2" width="15.875" customWidth="1"/>
    <col min="3" max="3" width="19.25" customWidth="1"/>
    <col min="4" max="4" width="16.25" customWidth="1"/>
    <col min="5" max="5" width="22.625" customWidth="1"/>
    <col min="6" max="6" width="16.5" customWidth="1"/>
    <col min="7" max="7" width="22" customWidth="1"/>
    <col min="8" max="8" width="28.575" customWidth="1"/>
  </cols>
  <sheetData>
    <row r="1" ht="18.75" customHeight="1" spans="1:8">
      <c r="A1" s="18"/>
      <c r="B1" s="18"/>
      <c r="C1" s="18"/>
      <c r="D1" s="18"/>
      <c r="E1" s="18"/>
      <c r="F1" s="18"/>
      <c r="G1" s="18"/>
      <c r="H1" s="19" t="s">
        <v>435</v>
      </c>
    </row>
    <row r="2" ht="41.4" customHeight="1" spans="1:8">
      <c r="A2" s="20" t="s">
        <v>436</v>
      </c>
      <c r="B2" s="20"/>
      <c r="C2" s="20"/>
      <c r="D2" s="20"/>
      <c r="E2" s="20"/>
      <c r="F2" s="20"/>
      <c r="G2" s="20"/>
      <c r="H2" s="20"/>
    </row>
    <row r="3" ht="18.75" customHeight="1" spans="1:8">
      <c r="A3" s="18" t="str">
        <f>"单位名称："&amp;"峨山彝族自治县大龙潭中心小学校"</f>
        <v>单位名称：峨山彝族自治县大龙潭中心小学校</v>
      </c>
      <c r="B3" s="18"/>
      <c r="C3" s="18"/>
      <c r="D3" s="18"/>
      <c r="E3" s="18"/>
      <c r="F3" s="18"/>
      <c r="G3" s="18"/>
      <c r="H3" s="18"/>
    </row>
    <row r="4" ht="18.75" customHeight="1" spans="1:8">
      <c r="A4" s="21" t="s">
        <v>134</v>
      </c>
      <c r="B4" s="21" t="s">
        <v>437</v>
      </c>
      <c r="C4" s="21" t="s">
        <v>438</v>
      </c>
      <c r="D4" s="21" t="s">
        <v>439</v>
      </c>
      <c r="E4" s="21" t="s">
        <v>405</v>
      </c>
      <c r="F4" s="21" t="s">
        <v>440</v>
      </c>
      <c r="G4" s="21"/>
      <c r="H4" s="21"/>
    </row>
    <row r="5" ht="18.75" customHeight="1" spans="1:8">
      <c r="A5" s="21"/>
      <c r="B5" s="21"/>
      <c r="C5" s="21"/>
      <c r="D5" s="21"/>
      <c r="E5" s="21"/>
      <c r="F5" s="21" t="s">
        <v>406</v>
      </c>
      <c r="G5" s="21" t="s">
        <v>441</v>
      </c>
      <c r="H5" s="21" t="s">
        <v>442</v>
      </c>
    </row>
    <row r="6" ht="18.75" customHeight="1" spans="1:8">
      <c r="A6" s="21" t="s">
        <v>46</v>
      </c>
      <c r="B6" s="21" t="s">
        <v>47</v>
      </c>
      <c r="C6" s="21" t="s">
        <v>48</v>
      </c>
      <c r="D6" s="21" t="s">
        <v>49</v>
      </c>
      <c r="E6" s="21" t="s">
        <v>50</v>
      </c>
      <c r="F6" s="21" t="s">
        <v>51</v>
      </c>
      <c r="G6" s="21" t="s">
        <v>52</v>
      </c>
      <c r="H6" s="21" t="s">
        <v>53</v>
      </c>
    </row>
    <row r="7" ht="18.75" customHeight="1" spans="1:8">
      <c r="A7" s="22"/>
      <c r="B7" s="22"/>
      <c r="C7" s="22"/>
      <c r="D7" s="22"/>
      <c r="E7" s="23"/>
      <c r="F7" s="23"/>
      <c r="G7" s="16"/>
      <c r="H7" s="16"/>
    </row>
    <row r="9" customHeight="1" spans="1:1">
      <c r="A9" t="s">
        <v>443</v>
      </c>
    </row>
  </sheetData>
  <mergeCells count="8">
    <mergeCell ref="A2:H2"/>
    <mergeCell ref="A3:C3"/>
    <mergeCell ref="F4:H4"/>
    <mergeCell ref="A4:A5"/>
    <mergeCell ref="B4:B5"/>
    <mergeCell ref="C4:C5"/>
    <mergeCell ref="D4:D5"/>
    <mergeCell ref="E4:E5"/>
  </mergeCells>
  <pageMargins left="0.75" right="0.75" top="1" bottom="1" header="0.5" footer="0.5"/>
  <pageSetup paperSize="1" scale="79"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Right="0"/>
    <pageSetUpPr fitToPage="1"/>
  </sheetPr>
  <dimension ref="A1:K12"/>
  <sheetViews>
    <sheetView showZeros="0" workbookViewId="0">
      <selection activeCell="G27" sqref="G27"/>
    </sheetView>
  </sheetViews>
  <sheetFormatPr defaultColWidth="8.85" defaultRowHeight="15" customHeight="1"/>
  <cols>
    <col min="1" max="1" width="12.75" customWidth="1"/>
    <col min="2" max="2" width="13.875" customWidth="1"/>
    <col min="3" max="3" width="13.125" customWidth="1"/>
    <col min="4" max="4" width="15" customWidth="1"/>
    <col min="5" max="5" width="18.625" customWidth="1"/>
    <col min="6" max="6" width="16.375" customWidth="1"/>
    <col min="7" max="7" width="18" customWidth="1"/>
    <col min="8" max="8" width="9.5" customWidth="1"/>
    <col min="9" max="9" width="14.2833333333333" customWidth="1"/>
    <col min="10" max="10" width="15.25" customWidth="1"/>
    <col min="11" max="11" width="14.875" customWidth="1"/>
  </cols>
  <sheetData>
    <row r="1" ht="18.75" customHeight="1" spans="1:11">
      <c r="A1" s="1"/>
      <c r="B1" s="1"/>
      <c r="C1" s="1"/>
      <c r="D1" s="1"/>
      <c r="E1" s="1"/>
      <c r="F1" s="1"/>
      <c r="G1" s="1"/>
      <c r="H1" s="2"/>
      <c r="I1" s="2"/>
      <c r="J1" s="2"/>
      <c r="K1" s="2" t="s">
        <v>444</v>
      </c>
    </row>
    <row r="2" ht="45" customHeight="1" spans="1:11">
      <c r="A2" s="3" t="s">
        <v>445</v>
      </c>
      <c r="B2" s="3"/>
      <c r="C2" s="3"/>
      <c r="D2" s="3"/>
      <c r="E2" s="3"/>
      <c r="F2" s="3"/>
      <c r="G2" s="3"/>
      <c r="H2" s="3"/>
      <c r="I2" s="3"/>
      <c r="J2" s="3"/>
      <c r="K2" s="3"/>
    </row>
    <row r="3" ht="18.75" customHeight="1" spans="1:11">
      <c r="A3" s="4" t="str">
        <f>"单位名称："&amp;"峨山彝族自治县大龙潭中心小学校"</f>
        <v>单位名称：峨山彝族自治县大龙潭中心小学校</v>
      </c>
      <c r="B3" s="4"/>
      <c r="C3" s="4"/>
      <c r="D3" s="4"/>
      <c r="E3" s="4"/>
      <c r="F3" s="4"/>
      <c r="G3" s="4"/>
      <c r="H3" s="5"/>
      <c r="I3" s="5"/>
      <c r="J3" s="5"/>
      <c r="K3" s="2" t="s">
        <v>29</v>
      </c>
    </row>
    <row r="4" ht="18.75" customHeight="1" spans="1:11">
      <c r="A4" s="12" t="s">
        <v>204</v>
      </c>
      <c r="B4" s="12" t="s">
        <v>136</v>
      </c>
      <c r="C4" s="12" t="s">
        <v>205</v>
      </c>
      <c r="D4" s="12" t="s">
        <v>137</v>
      </c>
      <c r="E4" s="12" t="s">
        <v>138</v>
      </c>
      <c r="F4" s="12" t="s">
        <v>206</v>
      </c>
      <c r="G4" s="12" t="s">
        <v>140</v>
      </c>
      <c r="H4" s="12" t="s">
        <v>32</v>
      </c>
      <c r="I4" s="12" t="s">
        <v>446</v>
      </c>
      <c r="J4" s="12"/>
      <c r="K4" s="12"/>
    </row>
    <row r="5" ht="18.75" customHeight="1" spans="1:11">
      <c r="A5" s="12"/>
      <c r="B5" s="12"/>
      <c r="C5" s="12"/>
      <c r="D5" s="12"/>
      <c r="E5" s="12"/>
      <c r="F5" s="12"/>
      <c r="G5" s="12"/>
      <c r="H5" s="12"/>
      <c r="I5" s="12" t="s">
        <v>35</v>
      </c>
      <c r="J5" s="12" t="s">
        <v>36</v>
      </c>
      <c r="K5" s="12" t="s">
        <v>37</v>
      </c>
    </row>
    <row r="6" ht="22.65" customHeight="1" spans="1:11">
      <c r="A6" s="12"/>
      <c r="B6" s="12"/>
      <c r="C6" s="12"/>
      <c r="D6" s="12"/>
      <c r="E6" s="12"/>
      <c r="F6" s="12"/>
      <c r="G6" s="12"/>
      <c r="H6" s="12"/>
      <c r="I6" s="12"/>
      <c r="J6" s="12"/>
      <c r="K6" s="12"/>
    </row>
    <row r="7" ht="18.75" customHeight="1" spans="1:11">
      <c r="A7" s="13" t="s">
        <v>46</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32</v>
      </c>
      <c r="B10" s="17"/>
      <c r="C10" s="17"/>
      <c r="D10" s="17"/>
      <c r="E10" s="17"/>
      <c r="F10" s="17"/>
      <c r="G10" s="17"/>
      <c r="H10" s="16"/>
      <c r="I10" s="16"/>
      <c r="J10" s="16"/>
      <c r="K10" s="16"/>
    </row>
    <row r="12" customHeight="1" spans="1:1">
      <c r="A12" t="s">
        <v>447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82"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Right="0"/>
    <pageSetUpPr fitToPage="1"/>
  </sheetPr>
  <dimension ref="A1:G18"/>
  <sheetViews>
    <sheetView showZeros="0" workbookViewId="0">
      <selection activeCell="B22" sqref="B22"/>
    </sheetView>
  </sheetViews>
  <sheetFormatPr defaultColWidth="8.85" defaultRowHeight="15" customHeight="1" outlineLevelCol="6"/>
  <cols>
    <col min="1" max="1" width="35.7083333333333" customWidth="1"/>
    <col min="2" max="2" width="21.425" customWidth="1"/>
    <col min="3" max="3" width="40.5" customWidth="1"/>
    <col min="4" max="4" width="13.875" customWidth="1"/>
    <col min="5" max="5" width="14.625" customWidth="1"/>
    <col min="6" max="7" width="17.1416666666667" customWidth="1"/>
  </cols>
  <sheetData>
    <row r="1" ht="18.75" customHeight="1" spans="1:7">
      <c r="A1" s="1"/>
      <c r="B1" s="1"/>
      <c r="C1" s="1"/>
      <c r="D1" s="1"/>
      <c r="E1" s="2"/>
      <c r="F1" s="2"/>
      <c r="G1" s="2" t="s">
        <v>448</v>
      </c>
    </row>
    <row r="2" ht="45" customHeight="1" spans="1:7">
      <c r="A2" s="3" t="s">
        <v>449</v>
      </c>
      <c r="B2" s="3"/>
      <c r="C2" s="3"/>
      <c r="D2" s="3"/>
      <c r="E2" s="3"/>
      <c r="F2" s="3"/>
      <c r="G2" s="3"/>
    </row>
    <row r="3" ht="24.15" customHeight="1" spans="1:7">
      <c r="A3" s="4" t="str">
        <f>"单位名称："&amp;"峨山彝族自治县大龙潭中心小学校"</f>
        <v>单位名称：峨山彝族自治县大龙潭中心小学校</v>
      </c>
      <c r="B3" s="4"/>
      <c r="C3" s="4"/>
      <c r="D3" s="4"/>
      <c r="E3" s="5"/>
      <c r="F3" s="5"/>
      <c r="G3" s="2" t="s">
        <v>29</v>
      </c>
    </row>
    <row r="4" ht="18.75" customHeight="1" spans="1:7">
      <c r="A4" s="6" t="s">
        <v>205</v>
      </c>
      <c r="B4" s="6" t="s">
        <v>204</v>
      </c>
      <c r="C4" s="6" t="s">
        <v>136</v>
      </c>
      <c r="D4" s="6" t="s">
        <v>450</v>
      </c>
      <c r="E4" s="6" t="s">
        <v>35</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46</v>
      </c>
      <c r="B7" s="7">
        <v>2</v>
      </c>
      <c r="C7" s="7">
        <v>3</v>
      </c>
      <c r="D7" s="7">
        <v>4</v>
      </c>
      <c r="E7" s="7">
        <v>5</v>
      </c>
      <c r="F7" s="7">
        <v>6</v>
      </c>
      <c r="G7" s="7">
        <v>7</v>
      </c>
    </row>
    <row r="8" ht="20.25" customHeight="1" spans="1:7">
      <c r="A8" s="8" t="s">
        <v>56</v>
      </c>
      <c r="B8" s="8" t="s">
        <v>210</v>
      </c>
      <c r="C8" s="9" t="s">
        <v>209</v>
      </c>
      <c r="D8" s="8" t="s">
        <v>451</v>
      </c>
      <c r="E8" s="10">
        <v>6949.44</v>
      </c>
      <c r="F8" s="10"/>
      <c r="G8" s="10"/>
    </row>
    <row r="9" ht="37" customHeight="1" spans="1:7">
      <c r="A9" s="8" t="s">
        <v>56</v>
      </c>
      <c r="B9" s="8" t="s">
        <v>210</v>
      </c>
      <c r="C9" s="9" t="s">
        <v>212</v>
      </c>
      <c r="D9" s="8" t="s">
        <v>451</v>
      </c>
      <c r="E9" s="10">
        <v>119323</v>
      </c>
      <c r="F9" s="10"/>
      <c r="G9" s="10"/>
    </row>
    <row r="10" ht="36" customHeight="1" spans="1:7">
      <c r="A10" s="8" t="s">
        <v>56</v>
      </c>
      <c r="B10" s="8" t="s">
        <v>210</v>
      </c>
      <c r="C10" s="9" t="s">
        <v>214</v>
      </c>
      <c r="D10" s="8" t="s">
        <v>451</v>
      </c>
      <c r="E10" s="10">
        <v>195821.4</v>
      </c>
      <c r="F10" s="10"/>
      <c r="G10" s="10"/>
    </row>
    <row r="11" ht="20.25" customHeight="1" spans="1:7">
      <c r="A11" s="8" t="s">
        <v>56</v>
      </c>
      <c r="B11" s="8" t="s">
        <v>210</v>
      </c>
      <c r="C11" s="9" t="s">
        <v>218</v>
      </c>
      <c r="D11" s="8" t="s">
        <v>451</v>
      </c>
      <c r="E11" s="10">
        <v>24828</v>
      </c>
      <c r="F11" s="10"/>
      <c r="G11" s="10"/>
    </row>
    <row r="12" ht="20.25" customHeight="1" spans="1:7">
      <c r="A12" s="8" t="s">
        <v>56</v>
      </c>
      <c r="B12" s="8" t="s">
        <v>221</v>
      </c>
      <c r="C12" s="9" t="s">
        <v>220</v>
      </c>
      <c r="D12" s="8" t="s">
        <v>451</v>
      </c>
      <c r="E12" s="10">
        <v>134200</v>
      </c>
      <c r="F12" s="10"/>
      <c r="G12" s="10"/>
    </row>
    <row r="13" ht="20.25" customHeight="1" spans="1:7">
      <c r="A13" s="8" t="s">
        <v>56</v>
      </c>
      <c r="B13" s="8" t="s">
        <v>210</v>
      </c>
      <c r="C13" s="9" t="s">
        <v>225</v>
      </c>
      <c r="D13" s="8" t="s">
        <v>451</v>
      </c>
      <c r="E13" s="10">
        <v>36000</v>
      </c>
      <c r="F13" s="10"/>
      <c r="G13" s="10"/>
    </row>
    <row r="14" ht="20.25" customHeight="1" spans="1:7">
      <c r="A14" s="8" t="s">
        <v>56</v>
      </c>
      <c r="B14" s="8" t="s">
        <v>210</v>
      </c>
      <c r="C14" s="9" t="s">
        <v>229</v>
      </c>
      <c r="D14" s="8" t="s">
        <v>451</v>
      </c>
      <c r="E14" s="10">
        <v>309.6</v>
      </c>
      <c r="F14" s="10"/>
      <c r="G14" s="10"/>
    </row>
    <row r="15" ht="20.25" customHeight="1" spans="1:7">
      <c r="A15" s="8" t="s">
        <v>56</v>
      </c>
      <c r="B15" s="8" t="s">
        <v>210</v>
      </c>
      <c r="C15" s="9" t="s">
        <v>231</v>
      </c>
      <c r="D15" s="8" t="s">
        <v>451</v>
      </c>
      <c r="E15" s="10">
        <v>32940</v>
      </c>
      <c r="F15" s="10"/>
      <c r="G15" s="10"/>
    </row>
    <row r="16" ht="20.25" customHeight="1" spans="1:7">
      <c r="A16" s="8" t="s">
        <v>56</v>
      </c>
      <c r="B16" s="8" t="s">
        <v>210</v>
      </c>
      <c r="C16" s="9" t="s">
        <v>237</v>
      </c>
      <c r="D16" s="8" t="s">
        <v>451</v>
      </c>
      <c r="E16" s="10">
        <v>18675</v>
      </c>
      <c r="F16" s="10"/>
      <c r="G16" s="10"/>
    </row>
    <row r="17" ht="29" customHeight="1" spans="1:7">
      <c r="A17" s="8" t="s">
        <v>56</v>
      </c>
      <c r="B17" s="8" t="s">
        <v>210</v>
      </c>
      <c r="C17" s="9" t="s">
        <v>239</v>
      </c>
      <c r="D17" s="8" t="s">
        <v>451</v>
      </c>
      <c r="E17" s="10">
        <v>49620</v>
      </c>
      <c r="F17" s="10"/>
      <c r="G17" s="10"/>
    </row>
    <row r="18" ht="20.25" customHeight="1" spans="1:7">
      <c r="A18" s="11" t="s">
        <v>32</v>
      </c>
      <c r="B18" s="11"/>
      <c r="C18" s="11"/>
      <c r="D18" s="11"/>
      <c r="E18" s="10">
        <v>618666.44</v>
      </c>
      <c r="F18" s="10"/>
      <c r="G18" s="10"/>
    </row>
  </sheetData>
  <mergeCells count="11">
    <mergeCell ref="A2:G2"/>
    <mergeCell ref="A3:D3"/>
    <mergeCell ref="E4:G4"/>
    <mergeCell ref="A18:D18"/>
    <mergeCell ref="A4:A6"/>
    <mergeCell ref="B4:B6"/>
    <mergeCell ref="C4:C6"/>
    <mergeCell ref="D4:D6"/>
    <mergeCell ref="E5:E6"/>
    <mergeCell ref="F5:F6"/>
    <mergeCell ref="G5:G6"/>
  </mergeCells>
  <pageMargins left="0.75" right="0.75" top="1" bottom="1" header="0.5" footer="0.5"/>
  <pageSetup paperSize="9" scale="82"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Right="0"/>
    <pageSetUpPr fitToPage="1"/>
  </sheetPr>
  <dimension ref="A1:S9"/>
  <sheetViews>
    <sheetView showZeros="0" workbookViewId="0">
      <selection activeCell="S3" sqref="S3"/>
    </sheetView>
  </sheetViews>
  <sheetFormatPr defaultColWidth="8.85" defaultRowHeight="15" customHeight="1"/>
  <cols>
    <col min="1" max="1" width="12.25" customWidth="1"/>
    <col min="2" max="2" width="26.375" customWidth="1"/>
    <col min="3" max="5" width="17.1416666666667" customWidth="1"/>
    <col min="6" max="6" width="14.125" customWidth="1"/>
    <col min="7" max="7" width="16.75" customWidth="1"/>
    <col min="8" max="8" width="16.25" customWidth="1"/>
    <col min="9" max="9" width="11.5" customWidth="1"/>
    <col min="10" max="10" width="8.375" customWidth="1"/>
    <col min="11" max="11" width="16" customWidth="1"/>
    <col min="12" max="12" width="12.125" customWidth="1"/>
    <col min="13" max="13" width="16" customWidth="1"/>
    <col min="14" max="14" width="17.1416666666667" customWidth="1"/>
    <col min="15" max="15" width="4.875" customWidth="1"/>
    <col min="16" max="16" width="12.125" customWidth="1"/>
    <col min="17" max="17" width="14" customWidth="1"/>
    <col min="18" max="18" width="16" customWidth="1"/>
    <col min="19" max="19" width="17.1416666666667" customWidth="1"/>
  </cols>
  <sheetData>
    <row r="1" ht="18.75" customHeight="1" spans="1:19">
      <c r="A1" s="1"/>
      <c r="B1" s="1"/>
      <c r="C1" s="1"/>
      <c r="D1" s="1"/>
      <c r="E1" s="1"/>
      <c r="F1" s="1"/>
      <c r="G1" s="1"/>
      <c r="H1" s="1"/>
      <c r="I1" s="2"/>
      <c r="J1" s="2"/>
      <c r="K1" s="2"/>
      <c r="L1" s="2"/>
      <c r="M1" s="2"/>
      <c r="N1" s="2"/>
      <c r="O1" s="2"/>
      <c r="P1" s="2"/>
      <c r="Q1" s="2"/>
      <c r="R1" s="2"/>
      <c r="S1" s="2" t="s">
        <v>27</v>
      </c>
    </row>
    <row r="2" ht="37.5" customHeight="1" spans="1:19">
      <c r="A2" s="3" t="s">
        <v>28</v>
      </c>
      <c r="B2" s="3"/>
      <c r="C2" s="3"/>
      <c r="D2" s="3"/>
      <c r="E2" s="3"/>
      <c r="F2" s="3"/>
      <c r="G2" s="3"/>
      <c r="H2" s="3"/>
      <c r="I2" s="3"/>
      <c r="J2" s="3"/>
      <c r="K2" s="3"/>
      <c r="L2" s="3"/>
      <c r="M2" s="3"/>
      <c r="N2" s="3"/>
      <c r="O2" s="3"/>
      <c r="P2" s="3"/>
      <c r="Q2" s="3"/>
      <c r="R2" s="3"/>
      <c r="S2" s="3"/>
    </row>
    <row r="3" ht="18.75" customHeight="1" spans="1:19">
      <c r="A3" s="4" t="str">
        <f>"单位名称："&amp;"峨山彝族自治县大龙潭中心小学校"</f>
        <v>单位名称：峨山彝族自治县大龙潭中心小学校</v>
      </c>
      <c r="B3" s="4"/>
      <c r="C3" s="4"/>
      <c r="D3" s="4"/>
      <c r="E3" s="54"/>
      <c r="F3" s="54"/>
      <c r="G3" s="54"/>
      <c r="H3" s="54"/>
      <c r="I3" s="5"/>
      <c r="J3" s="5"/>
      <c r="K3" s="5"/>
      <c r="L3" s="5"/>
      <c r="M3" s="5"/>
      <c r="N3" s="5"/>
      <c r="O3" s="5"/>
      <c r="P3" s="5"/>
      <c r="Q3" s="5"/>
      <c r="R3" s="5"/>
      <c r="S3" s="2" t="s">
        <v>29</v>
      </c>
    </row>
    <row r="4" ht="18.75" customHeight="1" spans="1:19">
      <c r="A4" s="12" t="s">
        <v>30</v>
      </c>
      <c r="B4" s="72" t="s">
        <v>31</v>
      </c>
      <c r="C4" s="72" t="s">
        <v>32</v>
      </c>
      <c r="D4" s="72" t="s">
        <v>33</v>
      </c>
      <c r="E4" s="72"/>
      <c r="F4" s="72"/>
      <c r="G4" s="72"/>
      <c r="H4" s="72"/>
      <c r="I4" s="72"/>
      <c r="J4" s="75"/>
      <c r="K4" s="75"/>
      <c r="L4" s="75"/>
      <c r="M4" s="75"/>
      <c r="N4" s="75"/>
      <c r="O4" s="72" t="s">
        <v>20</v>
      </c>
      <c r="P4" s="72"/>
      <c r="Q4" s="72"/>
      <c r="R4" s="72"/>
      <c r="S4" s="72"/>
    </row>
    <row r="5" ht="18.75" customHeight="1" spans="1:19">
      <c r="A5" s="12"/>
      <c r="B5" s="72"/>
      <c r="C5" s="72"/>
      <c r="D5" s="73" t="s">
        <v>34</v>
      </c>
      <c r="E5" s="73" t="s">
        <v>35</v>
      </c>
      <c r="F5" s="73" t="s">
        <v>36</v>
      </c>
      <c r="G5" s="73" t="s">
        <v>37</v>
      </c>
      <c r="H5" s="73" t="s">
        <v>38</v>
      </c>
      <c r="I5" s="76" t="s">
        <v>39</v>
      </c>
      <c r="J5" s="77"/>
      <c r="K5" s="77"/>
      <c r="L5" s="77"/>
      <c r="M5" s="77"/>
      <c r="N5" s="77"/>
      <c r="O5" s="76" t="s">
        <v>34</v>
      </c>
      <c r="P5" s="76" t="s">
        <v>35</v>
      </c>
      <c r="Q5" s="76" t="s">
        <v>36</v>
      </c>
      <c r="R5" s="76" t="s">
        <v>37</v>
      </c>
      <c r="S5" s="73" t="s">
        <v>40</v>
      </c>
    </row>
    <row r="6" ht="18.75" customHeight="1" spans="1:19">
      <c r="A6" s="12"/>
      <c r="B6" s="72"/>
      <c r="C6" s="72"/>
      <c r="D6" s="73"/>
      <c r="E6" s="73"/>
      <c r="F6" s="73"/>
      <c r="G6" s="73"/>
      <c r="H6" s="73"/>
      <c r="I6" s="76" t="s">
        <v>34</v>
      </c>
      <c r="J6" s="76" t="s">
        <v>41</v>
      </c>
      <c r="K6" s="76" t="s">
        <v>42</v>
      </c>
      <c r="L6" s="76" t="s">
        <v>43</v>
      </c>
      <c r="M6" s="76" t="s">
        <v>44</v>
      </c>
      <c r="N6" s="76" t="s">
        <v>45</v>
      </c>
      <c r="O6" s="76"/>
      <c r="P6" s="76"/>
      <c r="Q6" s="76"/>
      <c r="R6" s="76"/>
      <c r="S6" s="73"/>
    </row>
    <row r="7" ht="18.75" customHeight="1" spans="1:19">
      <c r="A7" s="74" t="s">
        <v>46</v>
      </c>
      <c r="B7" s="13" t="s">
        <v>47</v>
      </c>
      <c r="C7" s="13" t="s">
        <v>48</v>
      </c>
      <c r="D7" s="13" t="s">
        <v>49</v>
      </c>
      <c r="E7" s="74" t="s">
        <v>50</v>
      </c>
      <c r="F7" s="13" t="s">
        <v>51</v>
      </c>
      <c r="G7" s="13" t="s">
        <v>52</v>
      </c>
      <c r="H7" s="74" t="s">
        <v>53</v>
      </c>
      <c r="I7" s="13" t="s">
        <v>54</v>
      </c>
      <c r="J7" s="13">
        <v>10</v>
      </c>
      <c r="K7" s="13">
        <v>11</v>
      </c>
      <c r="L7" s="13">
        <v>12</v>
      </c>
      <c r="M7" s="13">
        <v>13</v>
      </c>
      <c r="N7" s="13">
        <v>14</v>
      </c>
      <c r="O7" s="13">
        <v>15</v>
      </c>
      <c r="P7" s="13">
        <v>16</v>
      </c>
      <c r="Q7" s="13">
        <v>17</v>
      </c>
      <c r="R7" s="13">
        <v>18</v>
      </c>
      <c r="S7" s="13">
        <v>19</v>
      </c>
    </row>
    <row r="8" ht="20.25" customHeight="1" spans="1:19">
      <c r="A8" s="15" t="s">
        <v>55</v>
      </c>
      <c r="B8" s="15" t="s">
        <v>56</v>
      </c>
      <c r="C8" s="16">
        <v>10922991.22</v>
      </c>
      <c r="D8" s="16">
        <v>10773991.22</v>
      </c>
      <c r="E8" s="16">
        <v>10773991.22</v>
      </c>
      <c r="F8" s="16"/>
      <c r="G8" s="16"/>
      <c r="H8" s="16"/>
      <c r="I8" s="16">
        <v>149000</v>
      </c>
      <c r="J8" s="16"/>
      <c r="K8" s="16"/>
      <c r="L8" s="16"/>
      <c r="M8" s="16"/>
      <c r="N8" s="16">
        <v>149000</v>
      </c>
      <c r="O8" s="16"/>
      <c r="P8" s="16"/>
      <c r="Q8" s="16"/>
      <c r="R8" s="16"/>
      <c r="S8" s="16"/>
    </row>
    <row r="9" ht="20.25" customHeight="1" spans="1:19">
      <c r="A9" s="47" t="s">
        <v>32</v>
      </c>
      <c r="B9" s="47"/>
      <c r="C9" s="16">
        <v>10922991.22</v>
      </c>
      <c r="D9" s="16">
        <v>10773991.22</v>
      </c>
      <c r="E9" s="16">
        <v>10773991.22</v>
      </c>
      <c r="F9" s="16"/>
      <c r="G9" s="16"/>
      <c r="H9" s="16"/>
      <c r="I9" s="16">
        <v>149000</v>
      </c>
      <c r="J9" s="16"/>
      <c r="K9" s="16"/>
      <c r="L9" s="16"/>
      <c r="M9" s="16"/>
      <c r="N9" s="16">
        <v>149000</v>
      </c>
      <c r="O9" s="16"/>
      <c r="P9" s="16"/>
      <c r="Q9" s="16"/>
      <c r="R9" s="16"/>
      <c r="S9" s="16"/>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47"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Right="0"/>
    <pageSetUpPr fitToPage="1"/>
  </sheetPr>
  <dimension ref="A1:O24"/>
  <sheetViews>
    <sheetView showZeros="0" workbookViewId="0">
      <selection activeCell="A2" sqref="A2:O2"/>
    </sheetView>
  </sheetViews>
  <sheetFormatPr defaultColWidth="8.85" defaultRowHeight="15" customHeight="1"/>
  <cols>
    <col min="1" max="1" width="21.55" customWidth="1"/>
    <col min="2" max="2" width="28.575" customWidth="1"/>
    <col min="3" max="6" width="17.1416666666667" customWidth="1"/>
    <col min="7" max="7" width="8.5" customWidth="1"/>
    <col min="8" max="9" width="10.5" customWidth="1"/>
    <col min="10" max="10" width="11" customWidth="1"/>
    <col min="11" max="11" width="8.375" customWidth="1"/>
    <col min="12" max="14" width="17.1416666666667" customWidth="1"/>
    <col min="15" max="15" width="12.75" customWidth="1"/>
  </cols>
  <sheetData>
    <row r="1" ht="18.75" customHeight="1" spans="1:15">
      <c r="A1" s="1"/>
      <c r="B1" s="1"/>
      <c r="C1" s="1"/>
      <c r="D1" s="1"/>
      <c r="E1" s="1"/>
      <c r="F1" s="1"/>
      <c r="G1" s="1"/>
      <c r="H1" s="1"/>
      <c r="I1" s="1"/>
      <c r="J1" s="2"/>
      <c r="K1" s="2"/>
      <c r="L1" s="2"/>
      <c r="M1" s="2"/>
      <c r="N1" s="2"/>
      <c r="O1" s="2" t="s">
        <v>57</v>
      </c>
    </row>
    <row r="2" ht="37.5" customHeight="1" spans="1:15">
      <c r="A2" s="3" t="s">
        <v>58</v>
      </c>
      <c r="B2" s="3"/>
      <c r="C2" s="3"/>
      <c r="D2" s="3"/>
      <c r="E2" s="3"/>
      <c r="F2" s="3"/>
      <c r="G2" s="3"/>
      <c r="H2" s="3"/>
      <c r="I2" s="3"/>
      <c r="J2" s="3"/>
      <c r="K2" s="53"/>
      <c r="L2" s="53"/>
      <c r="M2" s="53"/>
      <c r="N2" s="53"/>
      <c r="O2" s="53"/>
    </row>
    <row r="3" ht="18.75" customHeight="1" spans="1:15">
      <c r="A3" s="43" t="str">
        <f>"单位名称："&amp;"峨山彝族自治县大龙潭中心小学校"</f>
        <v>单位名称：峨山彝族自治县大龙潭中心小学校</v>
      </c>
      <c r="B3" s="43"/>
      <c r="C3" s="43"/>
      <c r="D3" s="43"/>
      <c r="E3" s="43"/>
      <c r="F3" s="43"/>
      <c r="G3" s="43"/>
      <c r="H3" s="43"/>
      <c r="I3" s="43"/>
      <c r="J3" s="2"/>
      <c r="K3" s="2"/>
      <c r="L3" s="2"/>
      <c r="M3" s="2"/>
      <c r="N3" s="2"/>
      <c r="O3" s="2" t="s">
        <v>29</v>
      </c>
    </row>
    <row r="4" ht="18.75" customHeight="1" spans="1:15">
      <c r="A4" s="12" t="s">
        <v>59</v>
      </c>
      <c r="B4" s="12" t="s">
        <v>60</v>
      </c>
      <c r="C4" s="46" t="s">
        <v>32</v>
      </c>
      <c r="D4" s="46" t="s">
        <v>35</v>
      </c>
      <c r="E4" s="46"/>
      <c r="F4" s="46"/>
      <c r="G4" s="12" t="s">
        <v>36</v>
      </c>
      <c r="H4" s="12" t="s">
        <v>37</v>
      </c>
      <c r="I4" s="12" t="s">
        <v>61</v>
      </c>
      <c r="J4" s="46" t="s">
        <v>62</v>
      </c>
      <c r="K4" s="46"/>
      <c r="L4" s="46"/>
      <c r="M4" s="46"/>
      <c r="N4" s="46"/>
      <c r="O4" s="46"/>
    </row>
    <row r="5" ht="18.75" customHeight="1" spans="1:15">
      <c r="A5" s="12"/>
      <c r="B5" s="12"/>
      <c r="C5" s="46"/>
      <c r="D5" s="46" t="s">
        <v>34</v>
      </c>
      <c r="E5" s="46" t="s">
        <v>63</v>
      </c>
      <c r="F5" s="46" t="s">
        <v>64</v>
      </c>
      <c r="G5" s="12"/>
      <c r="H5" s="12"/>
      <c r="I5" s="12"/>
      <c r="J5" s="46" t="s">
        <v>34</v>
      </c>
      <c r="K5" s="46" t="s">
        <v>65</v>
      </c>
      <c r="L5" s="13" t="s">
        <v>66</v>
      </c>
      <c r="M5" s="13" t="s">
        <v>67</v>
      </c>
      <c r="N5" s="13" t="s">
        <v>68</v>
      </c>
      <c r="O5" s="13" t="s">
        <v>69</v>
      </c>
    </row>
    <row r="6" ht="18.75" customHeight="1" spans="1:15">
      <c r="A6" s="13" t="s">
        <v>46</v>
      </c>
      <c r="B6" s="13" t="s">
        <v>47</v>
      </c>
      <c r="C6" s="13" t="s">
        <v>48</v>
      </c>
      <c r="D6" s="13" t="s">
        <v>49</v>
      </c>
      <c r="E6" s="13" t="s">
        <v>50</v>
      </c>
      <c r="F6" s="13" t="s">
        <v>51</v>
      </c>
      <c r="G6" s="13" t="s">
        <v>52</v>
      </c>
      <c r="H6" s="13" t="s">
        <v>53</v>
      </c>
      <c r="I6" s="13" t="s">
        <v>54</v>
      </c>
      <c r="J6" s="13" t="s">
        <v>70</v>
      </c>
      <c r="K6" s="13">
        <v>11</v>
      </c>
      <c r="L6" s="13">
        <v>12</v>
      </c>
      <c r="M6" s="13">
        <v>13</v>
      </c>
      <c r="N6" s="13">
        <v>14</v>
      </c>
      <c r="O6" s="13">
        <v>15</v>
      </c>
    </row>
    <row r="7" ht="20.25" customHeight="1" spans="1:15">
      <c r="A7" s="15" t="s">
        <v>71</v>
      </c>
      <c r="B7" s="15" t="s">
        <v>72</v>
      </c>
      <c r="C7" s="16">
        <v>7430285.49</v>
      </c>
      <c r="D7" s="16">
        <v>7281285.49</v>
      </c>
      <c r="E7" s="16">
        <v>6977763.45</v>
      </c>
      <c r="F7" s="16">
        <v>303522.04</v>
      </c>
      <c r="G7" s="16"/>
      <c r="H7" s="16"/>
      <c r="I7" s="16"/>
      <c r="J7" s="16">
        <v>149000</v>
      </c>
      <c r="K7" s="16"/>
      <c r="L7" s="16"/>
      <c r="M7" s="16"/>
      <c r="N7" s="16"/>
      <c r="O7" s="16">
        <v>149000</v>
      </c>
    </row>
    <row r="8" ht="20.25" customHeight="1" spans="1:15">
      <c r="A8" s="65" t="s">
        <v>73</v>
      </c>
      <c r="B8" s="65" t="s">
        <v>74</v>
      </c>
      <c r="C8" s="16">
        <v>7430285.49</v>
      </c>
      <c r="D8" s="16">
        <v>7281285.49</v>
      </c>
      <c r="E8" s="16">
        <v>6977763.45</v>
      </c>
      <c r="F8" s="16">
        <v>303522.04</v>
      </c>
      <c r="G8" s="16"/>
      <c r="H8" s="16"/>
      <c r="I8" s="16"/>
      <c r="J8" s="16">
        <v>149000</v>
      </c>
      <c r="K8" s="16"/>
      <c r="L8" s="16"/>
      <c r="M8" s="16"/>
      <c r="N8" s="16"/>
      <c r="O8" s="16">
        <v>149000</v>
      </c>
    </row>
    <row r="9" ht="20.25" customHeight="1" spans="1:15">
      <c r="A9" s="66" t="s">
        <v>75</v>
      </c>
      <c r="B9" s="66" t="s">
        <v>76</v>
      </c>
      <c r="C9" s="16">
        <v>239449.6</v>
      </c>
      <c r="D9" s="16">
        <v>239449.6</v>
      </c>
      <c r="E9" s="16">
        <v>72000</v>
      </c>
      <c r="F9" s="16">
        <v>167449.6</v>
      </c>
      <c r="G9" s="16"/>
      <c r="H9" s="16"/>
      <c r="I9" s="16"/>
      <c r="J9" s="16"/>
      <c r="K9" s="16"/>
      <c r="L9" s="16"/>
      <c r="M9" s="16"/>
      <c r="N9" s="16"/>
      <c r="O9" s="16"/>
    </row>
    <row r="10" ht="20.25" customHeight="1" spans="1:15">
      <c r="A10" s="66" t="s">
        <v>77</v>
      </c>
      <c r="B10" s="66" t="s">
        <v>78</v>
      </c>
      <c r="C10" s="16">
        <v>7190835.89</v>
      </c>
      <c r="D10" s="16">
        <v>7041835.89</v>
      </c>
      <c r="E10" s="16">
        <v>6905763.45</v>
      </c>
      <c r="F10" s="16">
        <v>136072.44</v>
      </c>
      <c r="G10" s="16"/>
      <c r="H10" s="16"/>
      <c r="I10" s="16"/>
      <c r="J10" s="16">
        <v>149000</v>
      </c>
      <c r="K10" s="16"/>
      <c r="L10" s="16"/>
      <c r="M10" s="16"/>
      <c r="N10" s="16"/>
      <c r="O10" s="16">
        <v>149000</v>
      </c>
    </row>
    <row r="11" ht="20.25" customHeight="1" spans="1:15">
      <c r="A11" s="15" t="s">
        <v>79</v>
      </c>
      <c r="B11" s="15" t="s">
        <v>80</v>
      </c>
      <c r="C11" s="16">
        <v>2248086.8</v>
      </c>
      <c r="D11" s="16">
        <v>2248086.8</v>
      </c>
      <c r="E11" s="16">
        <v>1932942.4</v>
      </c>
      <c r="F11" s="16">
        <v>315144.4</v>
      </c>
      <c r="G11" s="16"/>
      <c r="H11" s="16"/>
      <c r="I11" s="16"/>
      <c r="J11" s="16"/>
      <c r="K11" s="16"/>
      <c r="L11" s="16"/>
      <c r="M11" s="16"/>
      <c r="N11" s="16"/>
      <c r="O11" s="16"/>
    </row>
    <row r="12" ht="20.25" customHeight="1" spans="1:15">
      <c r="A12" s="65" t="s">
        <v>81</v>
      </c>
      <c r="B12" s="65" t="s">
        <v>82</v>
      </c>
      <c r="C12" s="16">
        <v>1932942.4</v>
      </c>
      <c r="D12" s="16">
        <v>1932942.4</v>
      </c>
      <c r="E12" s="16">
        <v>1932942.4</v>
      </c>
      <c r="F12" s="16"/>
      <c r="G12" s="16"/>
      <c r="H12" s="16"/>
      <c r="I12" s="16"/>
      <c r="J12" s="16"/>
      <c r="K12" s="16"/>
      <c r="L12" s="16"/>
      <c r="M12" s="16"/>
      <c r="N12" s="16"/>
      <c r="O12" s="16"/>
    </row>
    <row r="13" ht="20.25" customHeight="1" spans="1:15">
      <c r="A13" s="66" t="s">
        <v>83</v>
      </c>
      <c r="B13" s="66" t="s">
        <v>84</v>
      </c>
      <c r="C13" s="16">
        <v>1071600</v>
      </c>
      <c r="D13" s="16">
        <v>1071600</v>
      </c>
      <c r="E13" s="16">
        <v>1071600</v>
      </c>
      <c r="F13" s="16"/>
      <c r="G13" s="16"/>
      <c r="H13" s="16"/>
      <c r="I13" s="16"/>
      <c r="J13" s="16"/>
      <c r="K13" s="16"/>
      <c r="L13" s="16"/>
      <c r="M13" s="16"/>
      <c r="N13" s="16"/>
      <c r="O13" s="16"/>
    </row>
    <row r="14" ht="20.25" customHeight="1" spans="1:15">
      <c r="A14" s="66" t="s">
        <v>85</v>
      </c>
      <c r="B14" s="66" t="s">
        <v>86</v>
      </c>
      <c r="C14" s="16">
        <v>861342.4</v>
      </c>
      <c r="D14" s="16">
        <v>861342.4</v>
      </c>
      <c r="E14" s="16">
        <v>861342.4</v>
      </c>
      <c r="F14" s="16"/>
      <c r="G14" s="16"/>
      <c r="H14" s="16"/>
      <c r="I14" s="16"/>
      <c r="J14" s="16"/>
      <c r="K14" s="16"/>
      <c r="L14" s="16"/>
      <c r="M14" s="16"/>
      <c r="N14" s="16"/>
      <c r="O14" s="16"/>
    </row>
    <row r="15" ht="20.25" customHeight="1" spans="1:15">
      <c r="A15" s="65" t="s">
        <v>87</v>
      </c>
      <c r="B15" s="65" t="s">
        <v>88</v>
      </c>
      <c r="C15" s="16">
        <v>315144.4</v>
      </c>
      <c r="D15" s="16">
        <v>315144.4</v>
      </c>
      <c r="E15" s="16"/>
      <c r="F15" s="16">
        <v>315144.4</v>
      </c>
      <c r="G15" s="16"/>
      <c r="H15" s="16"/>
      <c r="I15" s="16"/>
      <c r="J15" s="16"/>
      <c r="K15" s="16"/>
      <c r="L15" s="16"/>
      <c r="M15" s="16"/>
      <c r="N15" s="16"/>
      <c r="O15" s="16"/>
    </row>
    <row r="16" ht="20.25" customHeight="1" spans="1:15">
      <c r="A16" s="66" t="s">
        <v>89</v>
      </c>
      <c r="B16" s="66" t="s">
        <v>90</v>
      </c>
      <c r="C16" s="16">
        <v>315144.4</v>
      </c>
      <c r="D16" s="16">
        <v>315144.4</v>
      </c>
      <c r="E16" s="16"/>
      <c r="F16" s="16">
        <v>315144.4</v>
      </c>
      <c r="G16" s="16"/>
      <c r="H16" s="16"/>
      <c r="I16" s="16"/>
      <c r="J16" s="16"/>
      <c r="K16" s="16"/>
      <c r="L16" s="16"/>
      <c r="M16" s="16"/>
      <c r="N16" s="16"/>
      <c r="O16" s="16"/>
    </row>
    <row r="17" ht="20.25" customHeight="1" spans="1:15">
      <c r="A17" s="15" t="s">
        <v>91</v>
      </c>
      <c r="B17" s="15" t="s">
        <v>92</v>
      </c>
      <c r="C17" s="16">
        <v>503654.93</v>
      </c>
      <c r="D17" s="16">
        <v>503654.93</v>
      </c>
      <c r="E17" s="16">
        <v>503654.93</v>
      </c>
      <c r="F17" s="16"/>
      <c r="G17" s="16"/>
      <c r="H17" s="16"/>
      <c r="I17" s="16"/>
      <c r="J17" s="16"/>
      <c r="K17" s="16"/>
      <c r="L17" s="16"/>
      <c r="M17" s="16"/>
      <c r="N17" s="16"/>
      <c r="O17" s="16"/>
    </row>
    <row r="18" ht="20.25" customHeight="1" spans="1:15">
      <c r="A18" s="65" t="s">
        <v>93</v>
      </c>
      <c r="B18" s="65" t="s">
        <v>94</v>
      </c>
      <c r="C18" s="16">
        <v>503654.93</v>
      </c>
      <c r="D18" s="16">
        <v>503654.93</v>
      </c>
      <c r="E18" s="16">
        <v>503654.93</v>
      </c>
      <c r="F18" s="16"/>
      <c r="G18" s="16"/>
      <c r="H18" s="16"/>
      <c r="I18" s="16"/>
      <c r="J18" s="16"/>
      <c r="K18" s="16"/>
      <c r="L18" s="16"/>
      <c r="M18" s="16"/>
      <c r="N18" s="16"/>
      <c r="O18" s="16"/>
    </row>
    <row r="19" ht="20.25" customHeight="1" spans="1:15">
      <c r="A19" s="66" t="s">
        <v>95</v>
      </c>
      <c r="B19" s="66" t="s">
        <v>96</v>
      </c>
      <c r="C19" s="16">
        <v>446821.37</v>
      </c>
      <c r="D19" s="16">
        <v>446821.37</v>
      </c>
      <c r="E19" s="16">
        <v>446821.37</v>
      </c>
      <c r="F19" s="16"/>
      <c r="G19" s="16"/>
      <c r="H19" s="16"/>
      <c r="I19" s="16"/>
      <c r="J19" s="16"/>
      <c r="K19" s="16"/>
      <c r="L19" s="16"/>
      <c r="M19" s="16"/>
      <c r="N19" s="16"/>
      <c r="O19" s="16"/>
    </row>
    <row r="20" ht="20.25" customHeight="1" spans="1:15">
      <c r="A20" s="66" t="s">
        <v>97</v>
      </c>
      <c r="B20" s="66" t="s">
        <v>98</v>
      </c>
      <c r="C20" s="16">
        <v>56833.56</v>
      </c>
      <c r="D20" s="16">
        <v>56833.56</v>
      </c>
      <c r="E20" s="16">
        <v>56833.56</v>
      </c>
      <c r="F20" s="16"/>
      <c r="G20" s="16"/>
      <c r="H20" s="16"/>
      <c r="I20" s="16"/>
      <c r="J20" s="16"/>
      <c r="K20" s="16"/>
      <c r="L20" s="16"/>
      <c r="M20" s="16"/>
      <c r="N20" s="16"/>
      <c r="O20" s="16"/>
    </row>
    <row r="21" ht="20.25" customHeight="1" spans="1:15">
      <c r="A21" s="15" t="s">
        <v>99</v>
      </c>
      <c r="B21" s="15" t="s">
        <v>100</v>
      </c>
      <c r="C21" s="16">
        <v>740964</v>
      </c>
      <c r="D21" s="16">
        <v>740964</v>
      </c>
      <c r="E21" s="16">
        <v>740964</v>
      </c>
      <c r="F21" s="16"/>
      <c r="G21" s="16"/>
      <c r="H21" s="16"/>
      <c r="I21" s="16"/>
      <c r="J21" s="16"/>
      <c r="K21" s="16"/>
      <c r="L21" s="16"/>
      <c r="M21" s="16"/>
      <c r="N21" s="16"/>
      <c r="O21" s="16"/>
    </row>
    <row r="22" ht="20.25" customHeight="1" spans="1:15">
      <c r="A22" s="65" t="s">
        <v>101</v>
      </c>
      <c r="B22" s="65" t="s">
        <v>102</v>
      </c>
      <c r="C22" s="16">
        <v>740964</v>
      </c>
      <c r="D22" s="16">
        <v>740964</v>
      </c>
      <c r="E22" s="16">
        <v>740964</v>
      </c>
      <c r="F22" s="16"/>
      <c r="G22" s="16"/>
      <c r="H22" s="16"/>
      <c r="I22" s="16"/>
      <c r="J22" s="16"/>
      <c r="K22" s="16"/>
      <c r="L22" s="16"/>
      <c r="M22" s="16"/>
      <c r="N22" s="16"/>
      <c r="O22" s="16"/>
    </row>
    <row r="23" ht="20.25" customHeight="1" spans="1:15">
      <c r="A23" s="66" t="s">
        <v>103</v>
      </c>
      <c r="B23" s="66" t="s">
        <v>104</v>
      </c>
      <c r="C23" s="16">
        <v>740964</v>
      </c>
      <c r="D23" s="16">
        <v>740964</v>
      </c>
      <c r="E23" s="16">
        <v>740964</v>
      </c>
      <c r="F23" s="16"/>
      <c r="G23" s="16"/>
      <c r="H23" s="16"/>
      <c r="I23" s="16"/>
      <c r="J23" s="16"/>
      <c r="K23" s="16"/>
      <c r="L23" s="16"/>
      <c r="M23" s="16"/>
      <c r="N23" s="16"/>
      <c r="O23" s="16"/>
    </row>
    <row r="24" ht="20.25" customHeight="1" spans="1:15">
      <c r="A24" s="47" t="s">
        <v>105</v>
      </c>
      <c r="B24" s="47"/>
      <c r="C24" s="16">
        <v>10922991.22</v>
      </c>
      <c r="D24" s="16">
        <v>10773991.22</v>
      </c>
      <c r="E24" s="16">
        <v>10155324.78</v>
      </c>
      <c r="F24" s="16">
        <v>618666.44</v>
      </c>
      <c r="G24" s="16"/>
      <c r="H24" s="16"/>
      <c r="I24" s="16"/>
      <c r="J24" s="16">
        <v>149000</v>
      </c>
      <c r="K24" s="16"/>
      <c r="L24" s="16"/>
      <c r="M24" s="16"/>
      <c r="N24" s="16"/>
      <c r="O24" s="16">
        <v>149000</v>
      </c>
    </row>
  </sheetData>
  <mergeCells count="11">
    <mergeCell ref="A2:O2"/>
    <mergeCell ref="A3:I3"/>
    <mergeCell ref="D4:F4"/>
    <mergeCell ref="J4:O4"/>
    <mergeCell ref="A24:B24"/>
    <mergeCell ref="A4:A5"/>
    <mergeCell ref="B4:B5"/>
    <mergeCell ref="C4:C5"/>
    <mergeCell ref="G4:G5"/>
    <mergeCell ref="H4:H5"/>
    <mergeCell ref="I4:I5"/>
  </mergeCells>
  <pageMargins left="0.75" right="0.75" top="1" bottom="1" header="0.5" footer="0.5"/>
  <pageSetup paperSize="9" scale="57"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Right="0"/>
    <pageSetUpPr fitToPage="1"/>
  </sheetPr>
  <dimension ref="A1:D16"/>
  <sheetViews>
    <sheetView showZeros="0" workbookViewId="0">
      <selection activeCell="D3" sqref="D3"/>
    </sheetView>
  </sheetViews>
  <sheetFormatPr defaultColWidth="8.85" defaultRowHeight="15" customHeight="1" outlineLevelCol="3"/>
  <cols>
    <col min="1" max="4" width="35.7083333333333" customWidth="1"/>
  </cols>
  <sheetData>
    <row r="1" ht="18.75" customHeight="1" spans="1:4">
      <c r="A1" s="1"/>
      <c r="B1" s="1"/>
      <c r="C1" s="1"/>
      <c r="D1" s="5" t="s">
        <v>106</v>
      </c>
    </row>
    <row r="2" ht="45" customHeight="1" spans="1:4">
      <c r="A2" s="3" t="s">
        <v>107</v>
      </c>
      <c r="B2" s="3"/>
      <c r="C2" s="3"/>
      <c r="D2" s="3"/>
    </row>
    <row r="3" ht="18.75" customHeight="1" spans="1:4">
      <c r="A3" s="4" t="str">
        <f>"单位名称："&amp;"峨山彝族自治县大龙潭中心小学校"</f>
        <v>单位名称：峨山彝族自治县大龙潭中心小学校</v>
      </c>
      <c r="B3" s="4"/>
      <c r="C3" s="67"/>
      <c r="D3" s="2" t="s">
        <v>2</v>
      </c>
    </row>
    <row r="4" ht="22.5" customHeight="1" spans="1:4">
      <c r="A4" s="7" t="s">
        <v>3</v>
      </c>
      <c r="B4" s="7"/>
      <c r="C4" s="7" t="s">
        <v>4</v>
      </c>
      <c r="D4" s="7"/>
    </row>
    <row r="5" ht="18.75" customHeight="1" spans="1:4">
      <c r="A5" s="7" t="s">
        <v>5</v>
      </c>
      <c r="B5" s="7" t="s">
        <v>6</v>
      </c>
      <c r="C5" s="7" t="s">
        <v>108</v>
      </c>
      <c r="D5" s="7" t="s">
        <v>6</v>
      </c>
    </row>
    <row r="6" ht="18.75" customHeight="1" spans="1:4">
      <c r="A6" s="7"/>
      <c r="B6" s="7"/>
      <c r="C6" s="7"/>
      <c r="D6" s="7"/>
    </row>
    <row r="7" ht="22.5" customHeight="1" spans="1:4">
      <c r="A7" s="14" t="s">
        <v>109</v>
      </c>
      <c r="B7" s="16">
        <v>10773991.22</v>
      </c>
      <c r="C7" s="14" t="s">
        <v>110</v>
      </c>
      <c r="D7" s="16">
        <v>10773991.22</v>
      </c>
    </row>
    <row r="8" ht="22.5" customHeight="1" spans="1:4">
      <c r="A8" s="14" t="s">
        <v>111</v>
      </c>
      <c r="B8" s="16">
        <v>10773991.22</v>
      </c>
      <c r="C8" s="14" t="str">
        <f>"（"&amp;"一"&amp;"）"&amp;"教育支出"</f>
        <v>（一）教育支出</v>
      </c>
      <c r="D8" s="16">
        <v>7281285.49</v>
      </c>
    </row>
    <row r="9" ht="22.5" customHeight="1" spans="1:4">
      <c r="A9" s="14" t="s">
        <v>112</v>
      </c>
      <c r="B9" s="16"/>
      <c r="C9" s="14" t="str">
        <f>"（"&amp;"二"&amp;"）"&amp;"社会保障和就业支出"</f>
        <v>（二）社会保障和就业支出</v>
      </c>
      <c r="D9" s="16">
        <v>2248086.8</v>
      </c>
    </row>
    <row r="10" ht="22.5" customHeight="1" spans="1:4">
      <c r="A10" s="14" t="s">
        <v>113</v>
      </c>
      <c r="B10" s="16"/>
      <c r="C10" s="14" t="str">
        <f>"（"&amp;"三"&amp;"）"&amp;"卫生健康支出"</f>
        <v>（三）卫生健康支出</v>
      </c>
      <c r="D10" s="16">
        <v>503654.93</v>
      </c>
    </row>
    <row r="11" ht="22.5" customHeight="1" spans="1:4">
      <c r="A11" s="14" t="s">
        <v>114</v>
      </c>
      <c r="B11" s="16"/>
      <c r="C11" s="14" t="str">
        <f>"（"&amp;"四"&amp;"）"&amp;"住房保障支出"</f>
        <v>（四）住房保障支出</v>
      </c>
      <c r="D11" s="16">
        <v>740964</v>
      </c>
    </row>
    <row r="12" ht="22.5" customHeight="1" spans="1:4">
      <c r="A12" s="14" t="s">
        <v>111</v>
      </c>
      <c r="B12" s="16"/>
      <c r="C12" s="14"/>
      <c r="D12" s="16"/>
    </row>
    <row r="13" ht="22.5" customHeight="1" spans="1:4">
      <c r="A13" s="14" t="s">
        <v>112</v>
      </c>
      <c r="B13" s="16"/>
      <c r="C13" s="14"/>
      <c r="D13" s="16"/>
    </row>
    <row r="14" ht="22.5" customHeight="1" spans="1:4">
      <c r="A14" s="14" t="s">
        <v>113</v>
      </c>
      <c r="B14" s="16"/>
      <c r="C14" s="14"/>
      <c r="D14" s="16"/>
    </row>
    <row r="15" ht="22.5" customHeight="1" spans="1:4">
      <c r="A15" s="68"/>
      <c r="B15" s="16"/>
      <c r="C15" s="14" t="s">
        <v>115</v>
      </c>
      <c r="D15" s="16"/>
    </row>
    <row r="16" ht="22.5" customHeight="1" spans="1:4">
      <c r="A16" s="69" t="s">
        <v>116</v>
      </c>
      <c r="B16" s="70">
        <v>10773991.22</v>
      </c>
      <c r="C16" s="71" t="s">
        <v>117</v>
      </c>
      <c r="D16" s="70">
        <v>10773991.22</v>
      </c>
    </row>
  </sheetData>
  <mergeCells count="8">
    <mergeCell ref="A2:D2"/>
    <mergeCell ref="A3:B3"/>
    <mergeCell ref="A4:B4"/>
    <mergeCell ref="C4:D4"/>
    <mergeCell ref="A5:A6"/>
    <mergeCell ref="B5:B6"/>
    <mergeCell ref="C5:C6"/>
    <mergeCell ref="D5:D6"/>
  </mergeCells>
  <pageMargins left="0.75" right="0.75" top="1" bottom="1" header="0.5" footer="0.5"/>
  <pageSetup paperSize="9" scale="92"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Right="0"/>
    <pageSetUpPr fitToPage="1"/>
  </sheetPr>
  <dimension ref="A1:G24"/>
  <sheetViews>
    <sheetView showZeros="0" workbookViewId="0">
      <selection activeCell="G3" sqref="G3"/>
    </sheetView>
  </sheetViews>
  <sheetFormatPr defaultColWidth="8.85" defaultRowHeight="15" customHeight="1" outlineLevelCol="6"/>
  <cols>
    <col min="1" max="1" width="14.125" customWidth="1"/>
    <col min="2" max="2" width="28.575" customWidth="1"/>
    <col min="3" max="7" width="21.425" customWidth="1"/>
  </cols>
  <sheetData>
    <row r="1" ht="18.75" customHeight="1" spans="1:7">
      <c r="A1" s="1"/>
      <c r="B1" s="1"/>
      <c r="C1" s="1"/>
      <c r="D1" s="1"/>
      <c r="E1" s="1"/>
      <c r="F1" s="1"/>
      <c r="G1" s="42" t="s">
        <v>118</v>
      </c>
    </row>
    <row r="2" ht="37.5" customHeight="1" spans="1:7">
      <c r="A2" s="3" t="s">
        <v>119</v>
      </c>
      <c r="B2" s="3"/>
      <c r="C2" s="3"/>
      <c r="D2" s="3"/>
      <c r="E2" s="3"/>
      <c r="F2" s="3"/>
      <c r="G2" s="3"/>
    </row>
    <row r="3" ht="18.75" customHeight="1" spans="1:7">
      <c r="A3" s="43" t="str">
        <f>"单位名称："&amp;"峨山彝族自治县大龙潭中心小学校"</f>
        <v>单位名称：峨山彝族自治县大龙潭中心小学校</v>
      </c>
      <c r="B3" s="43"/>
      <c r="C3" s="43"/>
      <c r="D3" s="44"/>
      <c r="E3" s="44"/>
      <c r="F3" s="44"/>
      <c r="G3" s="45" t="s">
        <v>29</v>
      </c>
    </row>
    <row r="4" ht="18.75" customHeight="1" spans="1:7">
      <c r="A4" s="12" t="s">
        <v>120</v>
      </c>
      <c r="B4" s="12" t="s">
        <v>60</v>
      </c>
      <c r="C4" s="46" t="s">
        <v>32</v>
      </c>
      <c r="D4" s="46" t="s">
        <v>63</v>
      </c>
      <c r="E4" s="46"/>
      <c r="F4" s="46"/>
      <c r="G4" s="12" t="s">
        <v>64</v>
      </c>
    </row>
    <row r="5" ht="18.75" customHeight="1" spans="1:7">
      <c r="A5" s="12" t="s">
        <v>59</v>
      </c>
      <c r="B5" s="12" t="s">
        <v>60</v>
      </c>
      <c r="C5" s="46"/>
      <c r="D5" s="46" t="s">
        <v>34</v>
      </c>
      <c r="E5" s="46" t="s">
        <v>121</v>
      </c>
      <c r="F5" s="46" t="s">
        <v>122</v>
      </c>
      <c r="G5" s="12"/>
    </row>
    <row r="6" ht="18.75" customHeight="1" spans="1:7">
      <c r="A6" s="13" t="s">
        <v>46</v>
      </c>
      <c r="B6" s="13" t="s">
        <v>47</v>
      </c>
      <c r="C6" s="13" t="s">
        <v>48</v>
      </c>
      <c r="D6" s="13" t="s">
        <v>49</v>
      </c>
      <c r="E6" s="13" t="s">
        <v>50</v>
      </c>
      <c r="F6" s="13" t="s">
        <v>51</v>
      </c>
      <c r="G6" s="13" t="s">
        <v>52</v>
      </c>
    </row>
    <row r="7" ht="20.25" customHeight="1" spans="1:7">
      <c r="A7" s="15" t="s">
        <v>71</v>
      </c>
      <c r="B7" s="15" t="s">
        <v>72</v>
      </c>
      <c r="C7" s="16">
        <v>7281285.49</v>
      </c>
      <c r="D7" s="16">
        <v>6977763.45</v>
      </c>
      <c r="E7" s="16">
        <v>6829363.45</v>
      </c>
      <c r="F7" s="16">
        <v>148400</v>
      </c>
      <c r="G7" s="16">
        <v>303522.04</v>
      </c>
    </row>
    <row r="8" ht="20.25" customHeight="1" spans="1:7">
      <c r="A8" s="65" t="s">
        <v>73</v>
      </c>
      <c r="B8" s="65" t="s">
        <v>74</v>
      </c>
      <c r="C8" s="16">
        <v>7281285.49</v>
      </c>
      <c r="D8" s="16">
        <v>6977763.45</v>
      </c>
      <c r="E8" s="16">
        <v>6829363.45</v>
      </c>
      <c r="F8" s="16">
        <v>148400</v>
      </c>
      <c r="G8" s="16">
        <v>303522.04</v>
      </c>
    </row>
    <row r="9" ht="20.25" customHeight="1" spans="1:7">
      <c r="A9" s="66" t="s">
        <v>75</v>
      </c>
      <c r="B9" s="66" t="s">
        <v>76</v>
      </c>
      <c r="C9" s="16">
        <v>239449.6</v>
      </c>
      <c r="D9" s="16">
        <v>72000</v>
      </c>
      <c r="E9" s="16">
        <v>72000</v>
      </c>
      <c r="F9" s="16"/>
      <c r="G9" s="16">
        <v>167449.6</v>
      </c>
    </row>
    <row r="10" ht="20.25" customHeight="1" spans="1:7">
      <c r="A10" s="66" t="s">
        <v>77</v>
      </c>
      <c r="B10" s="66" t="s">
        <v>78</v>
      </c>
      <c r="C10" s="16">
        <v>7041835.89</v>
      </c>
      <c r="D10" s="16">
        <v>6905763.45</v>
      </c>
      <c r="E10" s="16">
        <v>6757363.45</v>
      </c>
      <c r="F10" s="16">
        <v>148400</v>
      </c>
      <c r="G10" s="16">
        <v>136072.44</v>
      </c>
    </row>
    <row r="11" ht="20.25" customHeight="1" spans="1:7">
      <c r="A11" s="15" t="s">
        <v>79</v>
      </c>
      <c r="B11" s="15" t="s">
        <v>80</v>
      </c>
      <c r="C11" s="16">
        <v>2248086.8</v>
      </c>
      <c r="D11" s="16">
        <v>1932942.4</v>
      </c>
      <c r="E11" s="16">
        <v>1904742.4</v>
      </c>
      <c r="F11" s="16">
        <v>28200</v>
      </c>
      <c r="G11" s="16">
        <v>315144.4</v>
      </c>
    </row>
    <row r="12" ht="20.25" customHeight="1" spans="1:7">
      <c r="A12" s="65" t="s">
        <v>81</v>
      </c>
      <c r="B12" s="65" t="s">
        <v>82</v>
      </c>
      <c r="C12" s="16">
        <v>1932942.4</v>
      </c>
      <c r="D12" s="16">
        <v>1932942.4</v>
      </c>
      <c r="E12" s="16">
        <v>1904742.4</v>
      </c>
      <c r="F12" s="16">
        <v>28200</v>
      </c>
      <c r="G12" s="16"/>
    </row>
    <row r="13" ht="20.25" customHeight="1" spans="1:7">
      <c r="A13" s="66" t="s">
        <v>83</v>
      </c>
      <c r="B13" s="66" t="s">
        <v>84</v>
      </c>
      <c r="C13" s="16">
        <v>1071600</v>
      </c>
      <c r="D13" s="16">
        <v>1071600</v>
      </c>
      <c r="E13" s="16">
        <v>1043400</v>
      </c>
      <c r="F13" s="16">
        <v>28200</v>
      </c>
      <c r="G13" s="16"/>
    </row>
    <row r="14" ht="27" customHeight="1" spans="1:7">
      <c r="A14" s="66" t="s">
        <v>85</v>
      </c>
      <c r="B14" s="66" t="s">
        <v>86</v>
      </c>
      <c r="C14" s="16">
        <v>861342.4</v>
      </c>
      <c r="D14" s="16">
        <v>861342.4</v>
      </c>
      <c r="E14" s="16">
        <v>861342.4</v>
      </c>
      <c r="F14" s="16"/>
      <c r="G14" s="16"/>
    </row>
    <row r="15" ht="20.25" customHeight="1" spans="1:7">
      <c r="A15" s="65" t="s">
        <v>87</v>
      </c>
      <c r="B15" s="65" t="s">
        <v>88</v>
      </c>
      <c r="C15" s="16">
        <v>315144.4</v>
      </c>
      <c r="D15" s="16"/>
      <c r="E15" s="16"/>
      <c r="F15" s="16"/>
      <c r="G15" s="16">
        <v>315144.4</v>
      </c>
    </row>
    <row r="16" ht="20.25" customHeight="1" spans="1:7">
      <c r="A16" s="66" t="s">
        <v>89</v>
      </c>
      <c r="B16" s="66" t="s">
        <v>90</v>
      </c>
      <c r="C16" s="16">
        <v>315144.4</v>
      </c>
      <c r="D16" s="16"/>
      <c r="E16" s="16"/>
      <c r="F16" s="16"/>
      <c r="G16" s="16">
        <v>315144.4</v>
      </c>
    </row>
    <row r="17" ht="20.25" customHeight="1" spans="1:7">
      <c r="A17" s="15" t="s">
        <v>91</v>
      </c>
      <c r="B17" s="15" t="s">
        <v>92</v>
      </c>
      <c r="C17" s="16">
        <v>503654.93</v>
      </c>
      <c r="D17" s="16">
        <v>503654.93</v>
      </c>
      <c r="E17" s="16">
        <v>503654.93</v>
      </c>
      <c r="F17" s="16"/>
      <c r="G17" s="16"/>
    </row>
    <row r="18" ht="20.25" customHeight="1" spans="1:7">
      <c r="A18" s="65" t="s">
        <v>93</v>
      </c>
      <c r="B18" s="65" t="s">
        <v>94</v>
      </c>
      <c r="C18" s="16">
        <v>503654.93</v>
      </c>
      <c r="D18" s="16">
        <v>503654.93</v>
      </c>
      <c r="E18" s="16">
        <v>503654.93</v>
      </c>
      <c r="F18" s="16"/>
      <c r="G18" s="16"/>
    </row>
    <row r="19" ht="20.25" customHeight="1" spans="1:7">
      <c r="A19" s="66" t="s">
        <v>95</v>
      </c>
      <c r="B19" s="66" t="s">
        <v>96</v>
      </c>
      <c r="C19" s="16">
        <v>446821.37</v>
      </c>
      <c r="D19" s="16">
        <v>446821.37</v>
      </c>
      <c r="E19" s="16">
        <v>446821.37</v>
      </c>
      <c r="F19" s="16"/>
      <c r="G19" s="16"/>
    </row>
    <row r="20" ht="20.25" customHeight="1" spans="1:7">
      <c r="A20" s="66" t="s">
        <v>97</v>
      </c>
      <c r="B20" s="66" t="s">
        <v>98</v>
      </c>
      <c r="C20" s="16">
        <v>56833.56</v>
      </c>
      <c r="D20" s="16">
        <v>56833.56</v>
      </c>
      <c r="E20" s="16">
        <v>56833.56</v>
      </c>
      <c r="F20" s="16"/>
      <c r="G20" s="16"/>
    </row>
    <row r="21" ht="20.25" customHeight="1" spans="1:7">
      <c r="A21" s="15" t="s">
        <v>99</v>
      </c>
      <c r="B21" s="15" t="s">
        <v>100</v>
      </c>
      <c r="C21" s="16">
        <v>740964</v>
      </c>
      <c r="D21" s="16">
        <v>740964</v>
      </c>
      <c r="E21" s="16">
        <v>740964</v>
      </c>
      <c r="F21" s="16"/>
      <c r="G21" s="16"/>
    </row>
    <row r="22" ht="20.25" customHeight="1" spans="1:7">
      <c r="A22" s="65" t="s">
        <v>101</v>
      </c>
      <c r="B22" s="65" t="s">
        <v>102</v>
      </c>
      <c r="C22" s="16">
        <v>740964</v>
      </c>
      <c r="D22" s="16">
        <v>740964</v>
      </c>
      <c r="E22" s="16">
        <v>740964</v>
      </c>
      <c r="F22" s="16"/>
      <c r="G22" s="16"/>
    </row>
    <row r="23" ht="20.25" customHeight="1" spans="1:7">
      <c r="A23" s="66" t="s">
        <v>103</v>
      </c>
      <c r="B23" s="66" t="s">
        <v>104</v>
      </c>
      <c r="C23" s="16">
        <v>740964</v>
      </c>
      <c r="D23" s="16">
        <v>740964</v>
      </c>
      <c r="E23" s="16">
        <v>740964</v>
      </c>
      <c r="F23" s="16"/>
      <c r="G23" s="16"/>
    </row>
    <row r="24" ht="20.25" customHeight="1" spans="1:7">
      <c r="A24" s="47" t="s">
        <v>105</v>
      </c>
      <c r="B24" s="47"/>
      <c r="C24" s="48">
        <v>10773991.22</v>
      </c>
      <c r="D24" s="48">
        <v>10155324.78</v>
      </c>
      <c r="E24" s="48">
        <v>9978724.78</v>
      </c>
      <c r="F24" s="48">
        <v>176600</v>
      </c>
      <c r="G24" s="48">
        <v>618666.44</v>
      </c>
    </row>
  </sheetData>
  <mergeCells count="7">
    <mergeCell ref="A2:G2"/>
    <mergeCell ref="A3:C3"/>
    <mergeCell ref="A4:B4"/>
    <mergeCell ref="D4:F4"/>
    <mergeCell ref="A24:B24"/>
    <mergeCell ref="C4:C5"/>
    <mergeCell ref="G4:G5"/>
  </mergeCells>
  <pageMargins left="0.75" right="0.75" top="1" bottom="1" header="0.5" footer="0.5"/>
  <pageSetup paperSize="9" scale="88"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Right="0"/>
    <pageSetUpPr fitToPage="1"/>
  </sheetPr>
  <dimension ref="A1:F9"/>
  <sheetViews>
    <sheetView showZeros="0" workbookViewId="0">
      <selection activeCell="A2" sqref="A2:F2"/>
    </sheetView>
  </sheetViews>
  <sheetFormatPr defaultColWidth="8.85" defaultRowHeight="15" customHeight="1" outlineLevelCol="5"/>
  <cols>
    <col min="1" max="6" width="28.575" customWidth="1"/>
  </cols>
  <sheetData>
    <row r="1" ht="18.75" customHeight="1" spans="1:6">
      <c r="A1" s="57"/>
      <c r="B1" s="57"/>
      <c r="C1" s="58"/>
      <c r="D1" s="1"/>
      <c r="E1" s="1"/>
      <c r="F1" s="59" t="s">
        <v>123</v>
      </c>
    </row>
    <row r="2" ht="41.25" customHeight="1" spans="1:6">
      <c r="A2" s="60" t="s">
        <v>124</v>
      </c>
      <c r="B2" s="60"/>
      <c r="C2" s="60"/>
      <c r="D2" s="60"/>
      <c r="E2" s="60"/>
      <c r="F2" s="60"/>
    </row>
    <row r="3" ht="18.75" customHeight="1" spans="1:6">
      <c r="A3" s="4" t="str">
        <f>"单位名称："&amp;"峨山彝族自治县大龙潭中心小学校"</f>
        <v>单位名称：峨山彝族自治县大龙潭中心小学校</v>
      </c>
      <c r="B3" s="4"/>
      <c r="C3" s="4"/>
      <c r="D3" s="61"/>
      <c r="E3" s="1"/>
      <c r="F3" s="45" t="s">
        <v>29</v>
      </c>
    </row>
    <row r="4" ht="18.75" customHeight="1" spans="1:6">
      <c r="A4" s="12" t="s">
        <v>125</v>
      </c>
      <c r="B4" s="46" t="s">
        <v>126</v>
      </c>
      <c r="C4" s="46" t="s">
        <v>127</v>
      </c>
      <c r="D4" s="46"/>
      <c r="E4" s="46"/>
      <c r="F4" s="46" t="s">
        <v>128</v>
      </c>
    </row>
    <row r="5" ht="18.75" customHeight="1" spans="1:6">
      <c r="A5" s="12"/>
      <c r="B5" s="46"/>
      <c r="C5" s="46" t="s">
        <v>34</v>
      </c>
      <c r="D5" s="46" t="s">
        <v>129</v>
      </c>
      <c r="E5" s="46" t="s">
        <v>130</v>
      </c>
      <c r="F5" s="46"/>
    </row>
    <row r="6" ht="18.75" customHeight="1" spans="1:6">
      <c r="A6" s="62">
        <v>1</v>
      </c>
      <c r="B6" s="63">
        <v>2</v>
      </c>
      <c r="C6" s="62">
        <v>3</v>
      </c>
      <c r="D6" s="62">
        <v>4</v>
      </c>
      <c r="E6" s="62">
        <v>5</v>
      </c>
      <c r="F6" s="62">
        <v>6</v>
      </c>
    </row>
    <row r="7" ht="20.25" customHeight="1" spans="1:6">
      <c r="A7" s="16"/>
      <c r="B7" s="16"/>
      <c r="C7" s="16"/>
      <c r="D7" s="16"/>
      <c r="E7" s="16"/>
      <c r="F7" s="16"/>
    </row>
    <row r="9" customHeight="1" spans="1:3">
      <c r="A9" s="64" t="s">
        <v>131</v>
      </c>
      <c r="B9" s="64"/>
      <c r="C9" s="64"/>
    </row>
  </sheetData>
  <mergeCells count="7">
    <mergeCell ref="A2:F2"/>
    <mergeCell ref="A3:C3"/>
    <mergeCell ref="C4:E4"/>
    <mergeCell ref="A9:C9"/>
    <mergeCell ref="A4:A5"/>
    <mergeCell ref="B4:B5"/>
    <mergeCell ref="F4:F5"/>
  </mergeCells>
  <pageMargins left="0.75" right="0.75" top="1" bottom="1" header="0.5" footer="0.5"/>
  <pageSetup paperSize="9" scale="77"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Right="0"/>
    <pageSetUpPr fitToPage="1"/>
  </sheetPr>
  <dimension ref="A1:W32"/>
  <sheetViews>
    <sheetView showZeros="0" workbookViewId="0">
      <selection activeCell="A35" sqref="A35"/>
    </sheetView>
  </sheetViews>
  <sheetFormatPr defaultColWidth="8.85" defaultRowHeight="15" customHeight="1"/>
  <cols>
    <col min="1" max="1" width="25" customWidth="1"/>
    <col min="2" max="2" width="19.875" customWidth="1"/>
    <col min="3" max="3" width="29.75" customWidth="1"/>
    <col min="4" max="4" width="12.875" customWidth="1"/>
    <col min="5" max="5" width="20.75" customWidth="1"/>
    <col min="6" max="6" width="16.75" customWidth="1"/>
    <col min="7" max="7" width="24" customWidth="1"/>
    <col min="8" max="9" width="14.2833333333333" customWidth="1"/>
    <col min="10" max="10" width="9.375" customWidth="1"/>
    <col min="11" max="11" width="9.25" customWidth="1"/>
    <col min="12" max="12" width="14.2833333333333" customWidth="1"/>
    <col min="13" max="13" width="7.625" customWidth="1"/>
    <col min="14" max="14" width="11.125" customWidth="1"/>
    <col min="15" max="15" width="12.875" customWidth="1"/>
    <col min="16" max="17" width="14.2833333333333" customWidth="1"/>
    <col min="18" max="18" width="8.875" customWidth="1"/>
    <col min="19" max="19" width="10" customWidth="1"/>
    <col min="20" max="20" width="8.375" customWidth="1"/>
    <col min="21" max="21" width="9.25" customWidth="1"/>
    <col min="22" max="22" width="10.125" customWidth="1"/>
    <col min="23"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132</v>
      </c>
    </row>
    <row r="2" ht="45" customHeight="1" spans="1:23">
      <c r="A2" s="3" t="s">
        <v>133</v>
      </c>
      <c r="B2" s="3"/>
      <c r="C2" s="3"/>
      <c r="D2" s="3"/>
      <c r="E2" s="3"/>
      <c r="F2" s="3"/>
      <c r="G2" s="3"/>
      <c r="H2" s="3"/>
      <c r="I2" s="3"/>
      <c r="J2" s="3"/>
      <c r="K2" s="3"/>
      <c r="L2" s="53"/>
      <c r="M2" s="53"/>
      <c r="N2" s="53"/>
      <c r="O2" s="53"/>
      <c r="P2" s="53"/>
      <c r="Q2" s="53"/>
      <c r="R2" s="53"/>
      <c r="S2" s="53"/>
      <c r="T2" s="53"/>
      <c r="U2" s="53"/>
      <c r="V2" s="53"/>
      <c r="W2" s="53"/>
    </row>
    <row r="3" ht="18.75" customHeight="1" spans="1:23">
      <c r="A3" s="4" t="str">
        <f>"单位名称："&amp;"峨山彝族自治县大龙潭中心小学校"</f>
        <v>单位名称：峨山彝族自治县大龙潭中心小学校</v>
      </c>
      <c r="B3" s="4"/>
      <c r="C3" s="4"/>
      <c r="D3" s="4"/>
      <c r="E3" s="4"/>
      <c r="F3" s="4"/>
      <c r="G3" s="4"/>
      <c r="H3" s="54"/>
      <c r="I3" s="54"/>
      <c r="J3" s="54"/>
      <c r="K3" s="54"/>
      <c r="L3" s="5"/>
      <c r="M3" s="5"/>
      <c r="N3" s="5"/>
      <c r="O3" s="5"/>
      <c r="P3" s="5"/>
      <c r="Q3" s="5"/>
      <c r="R3" s="5"/>
      <c r="S3" s="5"/>
      <c r="T3" s="5"/>
      <c r="U3" s="5"/>
      <c r="V3" s="5"/>
      <c r="W3" s="2" t="s">
        <v>29</v>
      </c>
    </row>
    <row r="4" ht="18.75" customHeight="1" spans="1:23">
      <c r="A4" s="55" t="s">
        <v>134</v>
      </c>
      <c r="B4" s="55" t="s">
        <v>135</v>
      </c>
      <c r="C4" s="55" t="s">
        <v>136</v>
      </c>
      <c r="D4" s="55" t="s">
        <v>137</v>
      </c>
      <c r="E4" s="55" t="s">
        <v>138</v>
      </c>
      <c r="F4" s="55" t="s">
        <v>139</v>
      </c>
      <c r="G4" s="55" t="s">
        <v>140</v>
      </c>
      <c r="H4" s="56" t="s">
        <v>32</v>
      </c>
      <c r="I4" s="56" t="s">
        <v>141</v>
      </c>
      <c r="J4" s="55"/>
      <c r="K4" s="55"/>
      <c r="L4" s="55"/>
      <c r="M4" s="55"/>
      <c r="N4" s="55" t="s">
        <v>142</v>
      </c>
      <c r="O4" s="55"/>
      <c r="P4" s="55"/>
      <c r="Q4" s="55" t="s">
        <v>38</v>
      </c>
      <c r="R4" s="55" t="s">
        <v>62</v>
      </c>
      <c r="S4" s="55"/>
      <c r="T4" s="55"/>
      <c r="U4" s="55"/>
      <c r="V4" s="55"/>
      <c r="W4" s="55"/>
    </row>
    <row r="5" ht="18.75" customHeight="1" spans="1:23">
      <c r="A5" s="55"/>
      <c r="B5" s="55"/>
      <c r="C5" s="55"/>
      <c r="D5" s="55"/>
      <c r="E5" s="55"/>
      <c r="F5" s="55"/>
      <c r="G5" s="55"/>
      <c r="H5" s="56" t="s">
        <v>143</v>
      </c>
      <c r="I5" s="56" t="s">
        <v>144</v>
      </c>
      <c r="J5" s="55" t="s">
        <v>36</v>
      </c>
      <c r="K5" s="55" t="s">
        <v>37</v>
      </c>
      <c r="L5" s="55"/>
      <c r="M5" s="55"/>
      <c r="N5" s="55" t="s">
        <v>142</v>
      </c>
      <c r="O5" s="55" t="s">
        <v>36</v>
      </c>
      <c r="P5" s="55" t="s">
        <v>37</v>
      </c>
      <c r="Q5" s="55" t="s">
        <v>38</v>
      </c>
      <c r="R5" s="55" t="s">
        <v>62</v>
      </c>
      <c r="S5" s="55" t="s">
        <v>41</v>
      </c>
      <c r="T5" s="55" t="s">
        <v>42</v>
      </c>
      <c r="U5" s="55" t="s">
        <v>43</v>
      </c>
      <c r="V5" s="55" t="s">
        <v>44</v>
      </c>
      <c r="W5" s="55" t="s">
        <v>45</v>
      </c>
    </row>
    <row r="6" ht="18.75" customHeight="1" spans="1:23">
      <c r="A6" s="55"/>
      <c r="B6" s="55"/>
      <c r="C6" s="55"/>
      <c r="D6" s="55"/>
      <c r="E6" s="55"/>
      <c r="F6" s="55"/>
      <c r="G6" s="55"/>
      <c r="H6" s="56"/>
      <c r="I6" s="56" t="s">
        <v>145</v>
      </c>
      <c r="J6" s="55" t="s">
        <v>146</v>
      </c>
      <c r="K6" s="55" t="s">
        <v>147</v>
      </c>
      <c r="L6" s="55" t="s">
        <v>148</v>
      </c>
      <c r="M6" s="55" t="s">
        <v>149</v>
      </c>
      <c r="N6" s="55" t="s">
        <v>35</v>
      </c>
      <c r="O6" s="55" t="s">
        <v>36</v>
      </c>
      <c r="P6" s="55" t="s">
        <v>37</v>
      </c>
      <c r="Q6" s="55"/>
      <c r="R6" s="55" t="s">
        <v>34</v>
      </c>
      <c r="S6" s="55" t="s">
        <v>41</v>
      </c>
      <c r="T6" s="55" t="s">
        <v>42</v>
      </c>
      <c r="U6" s="55" t="s">
        <v>43</v>
      </c>
      <c r="V6" s="55" t="s">
        <v>44</v>
      </c>
      <c r="W6" s="55" t="s">
        <v>45</v>
      </c>
    </row>
    <row r="7" ht="22.65" customHeight="1" spans="1:23">
      <c r="A7" s="55"/>
      <c r="B7" s="55"/>
      <c r="C7" s="55"/>
      <c r="D7" s="55"/>
      <c r="E7" s="55"/>
      <c r="F7" s="55"/>
      <c r="G7" s="55"/>
      <c r="H7" s="56"/>
      <c r="I7" s="56" t="s">
        <v>34</v>
      </c>
      <c r="J7" s="55"/>
      <c r="K7" s="55"/>
      <c r="L7" s="55"/>
      <c r="M7" s="55"/>
      <c r="N7" s="55"/>
      <c r="O7" s="55"/>
      <c r="P7" s="55"/>
      <c r="Q7" s="55"/>
      <c r="R7" s="55"/>
      <c r="S7" s="55"/>
      <c r="T7" s="55"/>
      <c r="U7" s="55"/>
      <c r="V7" s="55"/>
      <c r="W7" s="55"/>
    </row>
    <row r="8" ht="18.75" customHeight="1" spans="1:23">
      <c r="A8" s="56" t="s">
        <v>46</v>
      </c>
      <c r="B8" s="56">
        <v>2</v>
      </c>
      <c r="C8" s="56">
        <v>3</v>
      </c>
      <c r="D8" s="56">
        <v>4</v>
      </c>
      <c r="E8" s="56">
        <v>5</v>
      </c>
      <c r="F8" s="56">
        <v>6</v>
      </c>
      <c r="G8" s="56">
        <v>7</v>
      </c>
      <c r="H8" s="56">
        <v>8</v>
      </c>
      <c r="I8" s="56">
        <v>9</v>
      </c>
      <c r="J8" s="56">
        <v>10</v>
      </c>
      <c r="K8" s="56">
        <v>11</v>
      </c>
      <c r="L8" s="56">
        <v>12</v>
      </c>
      <c r="M8" s="56">
        <v>13</v>
      </c>
      <c r="N8" s="56">
        <v>14</v>
      </c>
      <c r="O8" s="56">
        <v>15</v>
      </c>
      <c r="P8" s="56">
        <v>16</v>
      </c>
      <c r="Q8" s="56">
        <v>17</v>
      </c>
      <c r="R8" s="56">
        <v>18</v>
      </c>
      <c r="S8" s="56">
        <v>19</v>
      </c>
      <c r="T8" s="56">
        <v>20</v>
      </c>
      <c r="U8" s="56">
        <v>21</v>
      </c>
      <c r="V8" s="56">
        <v>22</v>
      </c>
      <c r="W8" s="56">
        <v>23</v>
      </c>
    </row>
    <row r="9" ht="18.75" customHeight="1" spans="1:23">
      <c r="A9" s="8" t="s">
        <v>56</v>
      </c>
      <c r="B9" s="8" t="s">
        <v>150</v>
      </c>
      <c r="C9" s="9" t="s">
        <v>151</v>
      </c>
      <c r="D9" s="8" t="s">
        <v>77</v>
      </c>
      <c r="E9" s="8" t="s">
        <v>78</v>
      </c>
      <c r="F9" s="8" t="s">
        <v>152</v>
      </c>
      <c r="G9" s="8" t="s">
        <v>153</v>
      </c>
      <c r="H9" s="16">
        <v>2531352</v>
      </c>
      <c r="I9" s="16">
        <v>2531352</v>
      </c>
      <c r="J9" s="16"/>
      <c r="K9" s="16"/>
      <c r="L9" s="16">
        <v>2531352</v>
      </c>
      <c r="M9" s="16"/>
      <c r="N9" s="16"/>
      <c r="O9" s="16"/>
      <c r="P9" s="16"/>
      <c r="Q9" s="16"/>
      <c r="R9" s="16"/>
      <c r="S9" s="16"/>
      <c r="T9" s="16"/>
      <c r="U9" s="16"/>
      <c r="V9" s="16"/>
      <c r="W9" s="16"/>
    </row>
    <row r="10" ht="18.75" customHeight="1" spans="1:23">
      <c r="A10" s="8" t="s">
        <v>56</v>
      </c>
      <c r="B10" s="8" t="s">
        <v>150</v>
      </c>
      <c r="C10" s="9" t="s">
        <v>151</v>
      </c>
      <c r="D10" s="8" t="s">
        <v>77</v>
      </c>
      <c r="E10" s="8" t="s">
        <v>78</v>
      </c>
      <c r="F10" s="8" t="s">
        <v>154</v>
      </c>
      <c r="G10" s="8" t="s">
        <v>155</v>
      </c>
      <c r="H10" s="16">
        <v>286368</v>
      </c>
      <c r="I10" s="16">
        <v>286368</v>
      </c>
      <c r="J10" s="16"/>
      <c r="K10" s="16"/>
      <c r="L10" s="16">
        <v>286368</v>
      </c>
      <c r="M10" s="16"/>
      <c r="N10" s="16"/>
      <c r="O10" s="16"/>
      <c r="P10" s="22"/>
      <c r="Q10" s="16"/>
      <c r="R10" s="16"/>
      <c r="S10" s="16"/>
      <c r="T10" s="16"/>
      <c r="U10" s="16"/>
      <c r="V10" s="16"/>
      <c r="W10" s="16"/>
    </row>
    <row r="11" ht="18.75" customHeight="1" spans="1:23">
      <c r="A11" s="8" t="s">
        <v>56</v>
      </c>
      <c r="B11" s="8" t="s">
        <v>150</v>
      </c>
      <c r="C11" s="9" t="s">
        <v>151</v>
      </c>
      <c r="D11" s="8" t="s">
        <v>77</v>
      </c>
      <c r="E11" s="8" t="s">
        <v>78</v>
      </c>
      <c r="F11" s="8" t="s">
        <v>154</v>
      </c>
      <c r="G11" s="8" t="s">
        <v>155</v>
      </c>
      <c r="H11" s="16">
        <v>312000</v>
      </c>
      <c r="I11" s="16">
        <v>312000</v>
      </c>
      <c r="J11" s="16"/>
      <c r="K11" s="16"/>
      <c r="L11" s="16">
        <v>312000</v>
      </c>
      <c r="M11" s="16"/>
      <c r="N11" s="16"/>
      <c r="O11" s="16"/>
      <c r="P11" s="22"/>
      <c r="Q11" s="16"/>
      <c r="R11" s="16"/>
      <c r="S11" s="16"/>
      <c r="T11" s="16"/>
      <c r="U11" s="16"/>
      <c r="V11" s="16"/>
      <c r="W11" s="16"/>
    </row>
    <row r="12" ht="18.75" customHeight="1" spans="1:23">
      <c r="A12" s="8" t="s">
        <v>56</v>
      </c>
      <c r="B12" s="8" t="s">
        <v>150</v>
      </c>
      <c r="C12" s="9" t="s">
        <v>151</v>
      </c>
      <c r="D12" s="8" t="s">
        <v>77</v>
      </c>
      <c r="E12" s="8" t="s">
        <v>78</v>
      </c>
      <c r="F12" s="8" t="s">
        <v>156</v>
      </c>
      <c r="G12" s="8" t="s">
        <v>157</v>
      </c>
      <c r="H12" s="16">
        <v>1653600</v>
      </c>
      <c r="I12" s="16">
        <v>1653600</v>
      </c>
      <c r="J12" s="16"/>
      <c r="K12" s="16"/>
      <c r="L12" s="16">
        <v>1653600</v>
      </c>
      <c r="M12" s="16"/>
      <c r="N12" s="16"/>
      <c r="O12" s="16"/>
      <c r="P12" s="22"/>
      <c r="Q12" s="16"/>
      <c r="R12" s="16"/>
      <c r="S12" s="16"/>
      <c r="T12" s="16"/>
      <c r="U12" s="16"/>
      <c r="V12" s="16"/>
      <c r="W12" s="16"/>
    </row>
    <row r="13" ht="18.75" customHeight="1" spans="1:23">
      <c r="A13" s="8" t="s">
        <v>56</v>
      </c>
      <c r="B13" s="8" t="s">
        <v>150</v>
      </c>
      <c r="C13" s="9" t="s">
        <v>151</v>
      </c>
      <c r="D13" s="8" t="s">
        <v>77</v>
      </c>
      <c r="E13" s="8" t="s">
        <v>78</v>
      </c>
      <c r="F13" s="8" t="s">
        <v>156</v>
      </c>
      <c r="G13" s="8" t="s">
        <v>157</v>
      </c>
      <c r="H13" s="16">
        <v>886200</v>
      </c>
      <c r="I13" s="16">
        <v>886200</v>
      </c>
      <c r="J13" s="16"/>
      <c r="K13" s="16"/>
      <c r="L13" s="16">
        <v>886200</v>
      </c>
      <c r="M13" s="16"/>
      <c r="N13" s="16"/>
      <c r="O13" s="16"/>
      <c r="P13" s="22"/>
      <c r="Q13" s="16"/>
      <c r="R13" s="16"/>
      <c r="S13" s="16"/>
      <c r="T13" s="16"/>
      <c r="U13" s="16"/>
      <c r="V13" s="16"/>
      <c r="W13" s="16"/>
    </row>
    <row r="14" ht="18.75" customHeight="1" spans="1:23">
      <c r="A14" s="8" t="s">
        <v>56</v>
      </c>
      <c r="B14" s="8" t="s">
        <v>158</v>
      </c>
      <c r="C14" s="9" t="s">
        <v>159</v>
      </c>
      <c r="D14" s="8" t="s">
        <v>77</v>
      </c>
      <c r="E14" s="8" t="s">
        <v>78</v>
      </c>
      <c r="F14" s="8" t="s">
        <v>160</v>
      </c>
      <c r="G14" s="8" t="s">
        <v>161</v>
      </c>
      <c r="H14" s="16">
        <v>37683.73</v>
      </c>
      <c r="I14" s="16">
        <v>37683.73</v>
      </c>
      <c r="J14" s="16"/>
      <c r="K14" s="16"/>
      <c r="L14" s="16">
        <v>37683.73</v>
      </c>
      <c r="M14" s="16"/>
      <c r="N14" s="16"/>
      <c r="O14" s="16"/>
      <c r="P14" s="22"/>
      <c r="Q14" s="16"/>
      <c r="R14" s="16"/>
      <c r="S14" s="16"/>
      <c r="T14" s="16"/>
      <c r="U14" s="16"/>
      <c r="V14" s="16"/>
      <c r="W14" s="16"/>
    </row>
    <row r="15" ht="33" customHeight="1" spans="1:23">
      <c r="A15" s="8" t="s">
        <v>56</v>
      </c>
      <c r="B15" s="8" t="s">
        <v>158</v>
      </c>
      <c r="C15" s="9" t="s">
        <v>159</v>
      </c>
      <c r="D15" s="8" t="s">
        <v>85</v>
      </c>
      <c r="E15" s="9" t="s">
        <v>86</v>
      </c>
      <c r="F15" s="8" t="s">
        <v>162</v>
      </c>
      <c r="G15" s="8" t="s">
        <v>163</v>
      </c>
      <c r="H15" s="16">
        <v>861342.4</v>
      </c>
      <c r="I15" s="16">
        <v>861342.4</v>
      </c>
      <c r="J15" s="16"/>
      <c r="K15" s="16"/>
      <c r="L15" s="16">
        <v>861342.4</v>
      </c>
      <c r="M15" s="16"/>
      <c r="N15" s="16"/>
      <c r="O15" s="16"/>
      <c r="P15" s="22"/>
      <c r="Q15" s="16"/>
      <c r="R15" s="16"/>
      <c r="S15" s="16"/>
      <c r="T15" s="16"/>
      <c r="U15" s="16"/>
      <c r="V15" s="16"/>
      <c r="W15" s="16"/>
    </row>
    <row r="16" ht="18.75" customHeight="1" spans="1:23">
      <c r="A16" s="8" t="s">
        <v>56</v>
      </c>
      <c r="B16" s="8" t="s">
        <v>158</v>
      </c>
      <c r="C16" s="9" t="s">
        <v>159</v>
      </c>
      <c r="D16" s="8" t="s">
        <v>95</v>
      </c>
      <c r="E16" s="8" t="s">
        <v>96</v>
      </c>
      <c r="F16" s="8" t="s">
        <v>164</v>
      </c>
      <c r="G16" s="8" t="s">
        <v>165</v>
      </c>
      <c r="H16" s="16">
        <v>446821.37</v>
      </c>
      <c r="I16" s="16">
        <v>446821.37</v>
      </c>
      <c r="J16" s="16"/>
      <c r="K16" s="16"/>
      <c r="L16" s="16">
        <v>446821.37</v>
      </c>
      <c r="M16" s="16"/>
      <c r="N16" s="16"/>
      <c r="O16" s="16"/>
      <c r="P16" s="22"/>
      <c r="Q16" s="16"/>
      <c r="R16" s="16"/>
      <c r="S16" s="16"/>
      <c r="T16" s="16"/>
      <c r="U16" s="16"/>
      <c r="V16" s="16"/>
      <c r="W16" s="16"/>
    </row>
    <row r="17" ht="18.75" customHeight="1" spans="1:23">
      <c r="A17" s="8" t="s">
        <v>56</v>
      </c>
      <c r="B17" s="8" t="s">
        <v>158</v>
      </c>
      <c r="C17" s="9" t="s">
        <v>159</v>
      </c>
      <c r="D17" s="8" t="s">
        <v>97</v>
      </c>
      <c r="E17" s="8" t="s">
        <v>98</v>
      </c>
      <c r="F17" s="8" t="s">
        <v>160</v>
      </c>
      <c r="G17" s="8" t="s">
        <v>161</v>
      </c>
      <c r="H17" s="16">
        <v>21533.56</v>
      </c>
      <c r="I17" s="16">
        <v>21533.56</v>
      </c>
      <c r="J17" s="16"/>
      <c r="K17" s="16"/>
      <c r="L17" s="16">
        <v>21533.56</v>
      </c>
      <c r="M17" s="16"/>
      <c r="N17" s="16"/>
      <c r="O17" s="16"/>
      <c r="P17" s="22"/>
      <c r="Q17" s="16"/>
      <c r="R17" s="16"/>
      <c r="S17" s="16"/>
      <c r="T17" s="16"/>
      <c r="U17" s="16"/>
      <c r="V17" s="16"/>
      <c r="W17" s="16"/>
    </row>
    <row r="18" ht="18.75" customHeight="1" spans="1:23">
      <c r="A18" s="8" t="s">
        <v>56</v>
      </c>
      <c r="B18" s="8" t="s">
        <v>158</v>
      </c>
      <c r="C18" s="9" t="s">
        <v>159</v>
      </c>
      <c r="D18" s="8" t="s">
        <v>97</v>
      </c>
      <c r="E18" s="8" t="s">
        <v>98</v>
      </c>
      <c r="F18" s="8" t="s">
        <v>160</v>
      </c>
      <c r="G18" s="8" t="s">
        <v>161</v>
      </c>
      <c r="H18" s="16">
        <v>35300</v>
      </c>
      <c r="I18" s="16">
        <v>35300</v>
      </c>
      <c r="J18" s="16"/>
      <c r="K18" s="16"/>
      <c r="L18" s="16">
        <v>35300</v>
      </c>
      <c r="M18" s="16"/>
      <c r="N18" s="16"/>
      <c r="O18" s="16"/>
      <c r="P18" s="22"/>
      <c r="Q18" s="16"/>
      <c r="R18" s="16"/>
      <c r="S18" s="16"/>
      <c r="T18" s="16"/>
      <c r="U18" s="16"/>
      <c r="V18" s="16"/>
      <c r="W18" s="16"/>
    </row>
    <row r="19" ht="18.75" customHeight="1" spans="1:23">
      <c r="A19" s="8" t="s">
        <v>56</v>
      </c>
      <c r="B19" s="8" t="s">
        <v>166</v>
      </c>
      <c r="C19" s="9" t="s">
        <v>104</v>
      </c>
      <c r="D19" s="8" t="s">
        <v>103</v>
      </c>
      <c r="E19" s="8" t="s">
        <v>104</v>
      </c>
      <c r="F19" s="8" t="s">
        <v>167</v>
      </c>
      <c r="G19" s="8" t="s">
        <v>104</v>
      </c>
      <c r="H19" s="16">
        <v>740964</v>
      </c>
      <c r="I19" s="16">
        <v>740964</v>
      </c>
      <c r="J19" s="16"/>
      <c r="K19" s="16"/>
      <c r="L19" s="16">
        <v>740964</v>
      </c>
      <c r="M19" s="16"/>
      <c r="N19" s="16"/>
      <c r="O19" s="16"/>
      <c r="P19" s="22"/>
      <c r="Q19" s="16"/>
      <c r="R19" s="16"/>
      <c r="S19" s="16"/>
      <c r="T19" s="16"/>
      <c r="U19" s="16"/>
      <c r="V19" s="16"/>
      <c r="W19" s="16"/>
    </row>
    <row r="20" ht="18.75" customHeight="1" spans="1:23">
      <c r="A20" s="8" t="s">
        <v>56</v>
      </c>
      <c r="B20" s="8" t="s">
        <v>168</v>
      </c>
      <c r="C20" s="9" t="s">
        <v>169</v>
      </c>
      <c r="D20" s="8" t="s">
        <v>83</v>
      </c>
      <c r="E20" s="8" t="s">
        <v>84</v>
      </c>
      <c r="F20" s="8" t="s">
        <v>170</v>
      </c>
      <c r="G20" s="8" t="s">
        <v>171</v>
      </c>
      <c r="H20" s="16">
        <v>676800</v>
      </c>
      <c r="I20" s="16">
        <v>676800</v>
      </c>
      <c r="J20" s="16"/>
      <c r="K20" s="16"/>
      <c r="L20" s="16">
        <v>676800</v>
      </c>
      <c r="M20" s="16"/>
      <c r="N20" s="16"/>
      <c r="O20" s="16"/>
      <c r="P20" s="22"/>
      <c r="Q20" s="16"/>
      <c r="R20" s="16"/>
      <c r="S20" s="16"/>
      <c r="T20" s="16"/>
      <c r="U20" s="16"/>
      <c r="V20" s="16"/>
      <c r="W20" s="16"/>
    </row>
    <row r="21" ht="18.75" customHeight="1" spans="1:23">
      <c r="A21" s="8" t="s">
        <v>56</v>
      </c>
      <c r="B21" s="8" t="s">
        <v>172</v>
      </c>
      <c r="C21" s="9" t="s">
        <v>173</v>
      </c>
      <c r="D21" s="8" t="s">
        <v>77</v>
      </c>
      <c r="E21" s="8" t="s">
        <v>78</v>
      </c>
      <c r="F21" s="8" t="s">
        <v>174</v>
      </c>
      <c r="G21" s="8" t="s">
        <v>173</v>
      </c>
      <c r="H21" s="16">
        <v>42400</v>
      </c>
      <c r="I21" s="16">
        <v>42400</v>
      </c>
      <c r="J21" s="16"/>
      <c r="K21" s="16"/>
      <c r="L21" s="16">
        <v>42400</v>
      </c>
      <c r="M21" s="16"/>
      <c r="N21" s="16"/>
      <c r="O21" s="16"/>
      <c r="P21" s="22"/>
      <c r="Q21" s="16"/>
      <c r="R21" s="16"/>
      <c r="S21" s="16"/>
      <c r="T21" s="16"/>
      <c r="U21" s="16"/>
      <c r="V21" s="16"/>
      <c r="W21" s="16"/>
    </row>
    <row r="22" ht="18.75" customHeight="1" spans="1:23">
      <c r="A22" s="8" t="s">
        <v>56</v>
      </c>
      <c r="B22" s="8" t="s">
        <v>175</v>
      </c>
      <c r="C22" s="9" t="s">
        <v>176</v>
      </c>
      <c r="D22" s="8" t="s">
        <v>83</v>
      </c>
      <c r="E22" s="8" t="s">
        <v>84</v>
      </c>
      <c r="F22" s="8" t="s">
        <v>177</v>
      </c>
      <c r="G22" s="8" t="s">
        <v>178</v>
      </c>
      <c r="H22" s="16">
        <v>28200</v>
      </c>
      <c r="I22" s="16">
        <v>28200</v>
      </c>
      <c r="J22" s="16"/>
      <c r="K22" s="16"/>
      <c r="L22" s="16">
        <v>28200</v>
      </c>
      <c r="M22" s="16"/>
      <c r="N22" s="16"/>
      <c r="O22" s="16"/>
      <c r="P22" s="22"/>
      <c r="Q22" s="16"/>
      <c r="R22" s="16"/>
      <c r="S22" s="16"/>
      <c r="T22" s="16"/>
      <c r="U22" s="16"/>
      <c r="V22" s="16"/>
      <c r="W22" s="16"/>
    </row>
    <row r="23" ht="18.75" customHeight="1" spans="1:23">
      <c r="A23" s="8" t="s">
        <v>56</v>
      </c>
      <c r="B23" s="8" t="s">
        <v>179</v>
      </c>
      <c r="C23" s="9" t="s">
        <v>180</v>
      </c>
      <c r="D23" s="8" t="s">
        <v>77</v>
      </c>
      <c r="E23" s="8" t="s">
        <v>78</v>
      </c>
      <c r="F23" s="8" t="s">
        <v>160</v>
      </c>
      <c r="G23" s="8" t="s">
        <v>161</v>
      </c>
      <c r="H23" s="16">
        <v>99759.72</v>
      </c>
      <c r="I23" s="16">
        <v>99759.72</v>
      </c>
      <c r="J23" s="16"/>
      <c r="K23" s="16"/>
      <c r="L23" s="16">
        <v>99759.72</v>
      </c>
      <c r="M23" s="16"/>
      <c r="N23" s="16"/>
      <c r="O23" s="16"/>
      <c r="P23" s="22"/>
      <c r="Q23" s="16"/>
      <c r="R23" s="16"/>
      <c r="S23" s="16"/>
      <c r="T23" s="16"/>
      <c r="U23" s="16"/>
      <c r="V23" s="16"/>
      <c r="W23" s="16"/>
    </row>
    <row r="24" ht="18.75" customHeight="1" spans="1:23">
      <c r="A24" s="8" t="s">
        <v>56</v>
      </c>
      <c r="B24" s="8" t="s">
        <v>181</v>
      </c>
      <c r="C24" s="9" t="s">
        <v>182</v>
      </c>
      <c r="D24" s="8" t="s">
        <v>83</v>
      </c>
      <c r="E24" s="8" t="s">
        <v>84</v>
      </c>
      <c r="F24" s="8" t="s">
        <v>183</v>
      </c>
      <c r="G24" s="8" t="s">
        <v>184</v>
      </c>
      <c r="H24" s="16">
        <v>366600</v>
      </c>
      <c r="I24" s="16">
        <v>366600</v>
      </c>
      <c r="J24" s="16"/>
      <c r="K24" s="16"/>
      <c r="L24" s="16">
        <v>366600</v>
      </c>
      <c r="M24" s="16"/>
      <c r="N24" s="16"/>
      <c r="O24" s="16"/>
      <c r="P24" s="22"/>
      <c r="Q24" s="16"/>
      <c r="R24" s="16"/>
      <c r="S24" s="16"/>
      <c r="T24" s="16"/>
      <c r="U24" s="16"/>
      <c r="V24" s="16"/>
      <c r="W24" s="16"/>
    </row>
    <row r="25" ht="18.75" customHeight="1" spans="1:23">
      <c r="A25" s="8" t="s">
        <v>56</v>
      </c>
      <c r="B25" s="8" t="s">
        <v>185</v>
      </c>
      <c r="C25" s="9" t="s">
        <v>186</v>
      </c>
      <c r="D25" s="8" t="s">
        <v>77</v>
      </c>
      <c r="E25" s="8" t="s">
        <v>78</v>
      </c>
      <c r="F25" s="8" t="s">
        <v>187</v>
      </c>
      <c r="G25" s="8" t="s">
        <v>186</v>
      </c>
      <c r="H25" s="16">
        <v>106000</v>
      </c>
      <c r="I25" s="16">
        <v>106000</v>
      </c>
      <c r="J25" s="16"/>
      <c r="K25" s="16"/>
      <c r="L25" s="16">
        <v>106000</v>
      </c>
      <c r="M25" s="16"/>
      <c r="N25" s="16"/>
      <c r="O25" s="16"/>
      <c r="P25" s="22"/>
      <c r="Q25" s="16"/>
      <c r="R25" s="16"/>
      <c r="S25" s="16"/>
      <c r="T25" s="16"/>
      <c r="U25" s="16"/>
      <c r="V25" s="16"/>
      <c r="W25" s="16"/>
    </row>
    <row r="26" ht="18.75" customHeight="1" spans="1:23">
      <c r="A26" s="8" t="s">
        <v>56</v>
      </c>
      <c r="B26" s="8" t="s">
        <v>188</v>
      </c>
      <c r="C26" s="9" t="s">
        <v>189</v>
      </c>
      <c r="D26" s="8" t="s">
        <v>77</v>
      </c>
      <c r="E26" s="8" t="s">
        <v>78</v>
      </c>
      <c r="F26" s="8" t="s">
        <v>156</v>
      </c>
      <c r="G26" s="8" t="s">
        <v>157</v>
      </c>
      <c r="H26" s="16">
        <v>190800</v>
      </c>
      <c r="I26" s="16">
        <v>190800</v>
      </c>
      <c r="J26" s="16"/>
      <c r="K26" s="16"/>
      <c r="L26" s="16">
        <v>190800</v>
      </c>
      <c r="M26" s="16"/>
      <c r="N26" s="16"/>
      <c r="O26" s="16"/>
      <c r="P26" s="22"/>
      <c r="Q26" s="16"/>
      <c r="R26" s="16"/>
      <c r="S26" s="16"/>
      <c r="T26" s="16"/>
      <c r="U26" s="16"/>
      <c r="V26" s="16"/>
      <c r="W26" s="16"/>
    </row>
    <row r="27" ht="18.75" customHeight="1" spans="1:23">
      <c r="A27" s="8" t="s">
        <v>56</v>
      </c>
      <c r="B27" s="8" t="s">
        <v>188</v>
      </c>
      <c r="C27" s="9" t="s">
        <v>189</v>
      </c>
      <c r="D27" s="8" t="s">
        <v>77</v>
      </c>
      <c r="E27" s="8" t="s">
        <v>78</v>
      </c>
      <c r="F27" s="8" t="s">
        <v>156</v>
      </c>
      <c r="G27" s="8" t="s">
        <v>157</v>
      </c>
      <c r="H27" s="16">
        <v>699600</v>
      </c>
      <c r="I27" s="16">
        <v>699600</v>
      </c>
      <c r="J27" s="16"/>
      <c r="K27" s="16"/>
      <c r="L27" s="16">
        <v>699600</v>
      </c>
      <c r="M27" s="16"/>
      <c r="N27" s="16"/>
      <c r="O27" s="16"/>
      <c r="P27" s="22"/>
      <c r="Q27" s="16"/>
      <c r="R27" s="16"/>
      <c r="S27" s="16"/>
      <c r="T27" s="16"/>
      <c r="U27" s="16"/>
      <c r="V27" s="16"/>
      <c r="W27" s="16"/>
    </row>
    <row r="28" ht="18.75" customHeight="1" spans="1:23">
      <c r="A28" s="8" t="s">
        <v>56</v>
      </c>
      <c r="B28" s="8" t="s">
        <v>190</v>
      </c>
      <c r="C28" s="9" t="s">
        <v>191</v>
      </c>
      <c r="D28" s="8" t="s">
        <v>77</v>
      </c>
      <c r="E28" s="8" t="s">
        <v>78</v>
      </c>
      <c r="F28" s="8" t="s">
        <v>192</v>
      </c>
      <c r="G28" s="8" t="s">
        <v>193</v>
      </c>
      <c r="H28" s="16">
        <v>60000</v>
      </c>
      <c r="I28" s="16">
        <v>60000</v>
      </c>
      <c r="J28" s="16"/>
      <c r="K28" s="16"/>
      <c r="L28" s="16">
        <v>60000</v>
      </c>
      <c r="M28" s="16"/>
      <c r="N28" s="16"/>
      <c r="O28" s="16"/>
      <c r="P28" s="22"/>
      <c r="Q28" s="16"/>
      <c r="R28" s="16"/>
      <c r="S28" s="16"/>
      <c r="T28" s="16"/>
      <c r="U28" s="16"/>
      <c r="V28" s="16"/>
      <c r="W28" s="16"/>
    </row>
    <row r="29" ht="23" customHeight="1" spans="1:23">
      <c r="A29" s="8" t="s">
        <v>56</v>
      </c>
      <c r="B29" s="8" t="s">
        <v>194</v>
      </c>
      <c r="C29" s="9" t="s">
        <v>195</v>
      </c>
      <c r="D29" s="8" t="s">
        <v>77</v>
      </c>
      <c r="E29" s="8" t="s">
        <v>78</v>
      </c>
      <c r="F29" s="8" t="s">
        <v>196</v>
      </c>
      <c r="G29" s="8" t="s">
        <v>197</v>
      </c>
      <c r="H29" s="16">
        <v>14900</v>
      </c>
      <c r="I29" s="16"/>
      <c r="J29" s="16"/>
      <c r="K29" s="16"/>
      <c r="L29" s="16"/>
      <c r="M29" s="16"/>
      <c r="N29" s="16"/>
      <c r="O29" s="16"/>
      <c r="P29" s="22"/>
      <c r="Q29" s="16"/>
      <c r="R29" s="16">
        <v>14900</v>
      </c>
      <c r="S29" s="16"/>
      <c r="T29" s="16"/>
      <c r="U29" s="16"/>
      <c r="V29" s="16"/>
      <c r="W29" s="16">
        <v>14900</v>
      </c>
    </row>
    <row r="30" ht="27" customHeight="1" spans="1:23">
      <c r="A30" s="8" t="s">
        <v>56</v>
      </c>
      <c r="B30" s="8" t="s">
        <v>194</v>
      </c>
      <c r="C30" s="9" t="s">
        <v>195</v>
      </c>
      <c r="D30" s="8" t="s">
        <v>77</v>
      </c>
      <c r="E30" s="8" t="s">
        <v>78</v>
      </c>
      <c r="F30" s="8" t="s">
        <v>198</v>
      </c>
      <c r="G30" s="8" t="s">
        <v>199</v>
      </c>
      <c r="H30" s="16">
        <v>134100</v>
      </c>
      <c r="I30" s="16"/>
      <c r="J30" s="16"/>
      <c r="K30" s="16"/>
      <c r="L30" s="16"/>
      <c r="M30" s="16"/>
      <c r="N30" s="16"/>
      <c r="O30" s="16"/>
      <c r="P30" s="22"/>
      <c r="Q30" s="16"/>
      <c r="R30" s="16">
        <v>134100</v>
      </c>
      <c r="S30" s="16"/>
      <c r="T30" s="16"/>
      <c r="U30" s="16"/>
      <c r="V30" s="16"/>
      <c r="W30" s="16">
        <v>134100</v>
      </c>
    </row>
    <row r="31" ht="18.75" customHeight="1" spans="1:23">
      <c r="A31" s="8" t="s">
        <v>56</v>
      </c>
      <c r="B31" s="8" t="s">
        <v>200</v>
      </c>
      <c r="C31" s="9" t="s">
        <v>201</v>
      </c>
      <c r="D31" s="8" t="s">
        <v>75</v>
      </c>
      <c r="E31" s="8" t="s">
        <v>76</v>
      </c>
      <c r="F31" s="8" t="s">
        <v>192</v>
      </c>
      <c r="G31" s="8" t="s">
        <v>193</v>
      </c>
      <c r="H31" s="16">
        <v>72000</v>
      </c>
      <c r="I31" s="16">
        <v>72000</v>
      </c>
      <c r="J31" s="16"/>
      <c r="K31" s="16"/>
      <c r="L31" s="16">
        <v>72000</v>
      </c>
      <c r="M31" s="16"/>
      <c r="N31" s="16"/>
      <c r="O31" s="16"/>
      <c r="P31" s="22"/>
      <c r="Q31" s="16"/>
      <c r="R31" s="16"/>
      <c r="S31" s="16"/>
      <c r="T31" s="16"/>
      <c r="U31" s="16"/>
      <c r="V31" s="16"/>
      <c r="W31" s="16"/>
    </row>
    <row r="32" ht="18.75" customHeight="1" spans="1:23">
      <c r="A32" s="11" t="s">
        <v>32</v>
      </c>
      <c r="B32" s="11"/>
      <c r="C32" s="11"/>
      <c r="D32" s="11"/>
      <c r="E32" s="11"/>
      <c r="F32" s="11"/>
      <c r="G32" s="11"/>
      <c r="H32" s="16">
        <v>10304324.78</v>
      </c>
      <c r="I32" s="16">
        <v>10155324.78</v>
      </c>
      <c r="J32" s="16"/>
      <c r="K32" s="16"/>
      <c r="L32" s="16">
        <v>10155324.78</v>
      </c>
      <c r="M32" s="16"/>
      <c r="N32" s="16"/>
      <c r="O32" s="16"/>
      <c r="P32" s="16"/>
      <c r="Q32" s="16"/>
      <c r="R32" s="16">
        <v>149000</v>
      </c>
      <c r="S32" s="16"/>
      <c r="T32" s="16"/>
      <c r="U32" s="16"/>
      <c r="V32" s="16"/>
      <c r="W32" s="16">
        <v>149000</v>
      </c>
    </row>
  </sheetData>
  <mergeCells count="30">
    <mergeCell ref="A2:W2"/>
    <mergeCell ref="A3:G3"/>
    <mergeCell ref="I4:W4"/>
    <mergeCell ref="I5:M5"/>
    <mergeCell ref="N5:P5"/>
    <mergeCell ref="R5:W5"/>
    <mergeCell ref="A32:G32"/>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4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Right="0"/>
    <pageSetUpPr fitToPage="1"/>
  </sheetPr>
  <dimension ref="A1:W38"/>
  <sheetViews>
    <sheetView showZeros="0" workbookViewId="0">
      <selection activeCell="A2" sqref="A2:W2"/>
    </sheetView>
  </sheetViews>
  <sheetFormatPr defaultColWidth="8.85" defaultRowHeight="15" customHeight="1"/>
  <cols>
    <col min="1" max="1" width="12.125" customWidth="1"/>
    <col min="2" max="2" width="17.875" customWidth="1"/>
    <col min="3" max="3" width="32.875" customWidth="1"/>
    <col min="4" max="4" width="28.575" customWidth="1"/>
    <col min="5" max="5" width="12.375" customWidth="1"/>
    <col min="6" max="6" width="12.875" customWidth="1"/>
    <col min="7" max="7" width="14.5" customWidth="1"/>
    <col min="8" max="8" width="16.25" customWidth="1"/>
    <col min="9" max="9" width="13.25" customWidth="1"/>
    <col min="10" max="11" width="14.2833333333333" customWidth="1"/>
    <col min="12" max="12" width="10.25" customWidth="1"/>
    <col min="13" max="13" width="9.5" customWidth="1"/>
    <col min="14" max="14" width="8.75" customWidth="1"/>
    <col min="15" max="15" width="8.5" customWidth="1"/>
    <col min="16" max="16" width="8.75" customWidth="1"/>
    <col min="17" max="17" width="9.25" customWidth="1"/>
    <col min="18" max="18" width="7.375" customWidth="1"/>
    <col min="19" max="19" width="10" customWidth="1"/>
    <col min="20" max="20" width="9.625" customWidth="1"/>
    <col min="21" max="21" width="8.125" customWidth="1"/>
    <col min="22" max="22" width="10.25" customWidth="1"/>
    <col min="23" max="23" width="10.375" customWidth="1"/>
  </cols>
  <sheetData>
    <row r="1" ht="18.75" customHeight="1" spans="1:23">
      <c r="A1" s="1"/>
      <c r="B1" s="1"/>
      <c r="C1" s="1"/>
      <c r="D1" s="1"/>
      <c r="E1" s="1"/>
      <c r="F1" s="1"/>
      <c r="G1" s="1"/>
      <c r="H1" s="1"/>
      <c r="I1" s="1"/>
      <c r="J1" s="1"/>
      <c r="K1" s="1"/>
      <c r="L1" s="1"/>
      <c r="M1" s="1"/>
      <c r="N1" s="2"/>
      <c r="O1" s="2"/>
      <c r="P1" s="2"/>
      <c r="Q1" s="2"/>
      <c r="R1" s="2"/>
      <c r="S1" s="2"/>
      <c r="T1" s="2"/>
      <c r="U1" s="2"/>
      <c r="V1" s="2"/>
      <c r="W1" s="2" t="s">
        <v>202</v>
      </c>
    </row>
    <row r="2" ht="45" customHeight="1" spans="1:23">
      <c r="A2" s="3" t="s">
        <v>203</v>
      </c>
      <c r="B2" s="3"/>
      <c r="C2" s="3"/>
      <c r="D2" s="3"/>
      <c r="E2" s="3"/>
      <c r="F2" s="3"/>
      <c r="G2" s="3"/>
      <c r="H2" s="3"/>
      <c r="I2" s="3"/>
      <c r="J2" s="3"/>
      <c r="K2" s="3"/>
      <c r="L2" s="3"/>
      <c r="M2" s="3"/>
      <c r="N2" s="53"/>
      <c r="O2" s="53"/>
      <c r="P2" s="53"/>
      <c r="Q2" s="53"/>
      <c r="R2" s="53"/>
      <c r="S2" s="53"/>
      <c r="T2" s="53"/>
      <c r="U2" s="53"/>
      <c r="V2" s="53"/>
      <c r="W2" s="53"/>
    </row>
    <row r="3" ht="18.75" customHeight="1" spans="1:23">
      <c r="A3" s="4" t="str">
        <f>"单位名称："&amp;"峨山彝族自治县大龙潭中心小学校"</f>
        <v>单位名称：峨山彝族自治县大龙潭中心小学校</v>
      </c>
      <c r="B3" s="4"/>
      <c r="C3" s="4"/>
      <c r="D3" s="4"/>
      <c r="E3" s="4"/>
      <c r="F3" s="4"/>
      <c r="G3" s="4"/>
      <c r="H3" s="4"/>
      <c r="I3" s="54"/>
      <c r="J3" s="54"/>
      <c r="K3" s="54"/>
      <c r="L3" s="54"/>
      <c r="M3" s="54"/>
      <c r="N3" s="5"/>
      <c r="O3" s="5"/>
      <c r="P3" s="5"/>
      <c r="Q3" s="5"/>
      <c r="R3" s="5"/>
      <c r="S3" s="5"/>
      <c r="T3" s="5"/>
      <c r="U3" s="5"/>
      <c r="V3" s="5"/>
      <c r="W3" s="2" t="s">
        <v>29</v>
      </c>
    </row>
    <row r="4" ht="18.75" customHeight="1" spans="1:23">
      <c r="A4" s="12" t="s">
        <v>204</v>
      </c>
      <c r="B4" s="12" t="s">
        <v>135</v>
      </c>
      <c r="C4" s="12" t="s">
        <v>136</v>
      </c>
      <c r="D4" s="12" t="s">
        <v>205</v>
      </c>
      <c r="E4" s="12" t="s">
        <v>137</v>
      </c>
      <c r="F4" s="12" t="s">
        <v>138</v>
      </c>
      <c r="G4" s="12" t="s">
        <v>206</v>
      </c>
      <c r="H4" s="12" t="s">
        <v>140</v>
      </c>
      <c r="I4" s="46" t="s">
        <v>32</v>
      </c>
      <c r="J4" s="46" t="s">
        <v>207</v>
      </c>
      <c r="K4" s="12"/>
      <c r="L4" s="12"/>
      <c r="M4" s="12"/>
      <c r="N4" s="12" t="s">
        <v>142</v>
      </c>
      <c r="O4" s="12"/>
      <c r="P4" s="12"/>
      <c r="Q4" s="12" t="s">
        <v>38</v>
      </c>
      <c r="R4" s="12" t="s">
        <v>62</v>
      </c>
      <c r="S4" s="12"/>
      <c r="T4" s="12"/>
      <c r="U4" s="12"/>
      <c r="V4" s="12"/>
      <c r="W4" s="12"/>
    </row>
    <row r="5" ht="18.75" customHeight="1" spans="1:23">
      <c r="A5" s="12"/>
      <c r="B5" s="12"/>
      <c r="C5" s="12"/>
      <c r="D5" s="12"/>
      <c r="E5" s="12"/>
      <c r="F5" s="12"/>
      <c r="G5" s="12"/>
      <c r="H5" s="12"/>
      <c r="I5" s="46" t="s">
        <v>143</v>
      </c>
      <c r="J5" s="46" t="s">
        <v>35</v>
      </c>
      <c r="K5" s="12"/>
      <c r="L5" s="12" t="s">
        <v>36</v>
      </c>
      <c r="M5" s="12" t="s">
        <v>37</v>
      </c>
      <c r="N5" s="12" t="s">
        <v>35</v>
      </c>
      <c r="O5" s="12" t="s">
        <v>36</v>
      </c>
      <c r="P5" s="12" t="s">
        <v>37</v>
      </c>
      <c r="Q5" s="12" t="s">
        <v>38</v>
      </c>
      <c r="R5" s="12" t="s">
        <v>34</v>
      </c>
      <c r="S5" s="12" t="s">
        <v>41</v>
      </c>
      <c r="T5" s="12" t="s">
        <v>42</v>
      </c>
      <c r="U5" s="12" t="s">
        <v>43</v>
      </c>
      <c r="V5" s="12" t="s">
        <v>44</v>
      </c>
      <c r="W5" s="12" t="s">
        <v>45</v>
      </c>
    </row>
    <row r="6" ht="18.75" customHeight="1" spans="1:23">
      <c r="A6" s="12"/>
      <c r="B6" s="12"/>
      <c r="C6" s="12"/>
      <c r="D6" s="12"/>
      <c r="E6" s="12"/>
      <c r="F6" s="12"/>
      <c r="G6" s="12"/>
      <c r="H6" s="12"/>
      <c r="I6" s="46"/>
      <c r="J6" s="46" t="s">
        <v>35</v>
      </c>
      <c r="K6" s="12"/>
      <c r="L6" s="12" t="s">
        <v>36</v>
      </c>
      <c r="M6" s="12" t="s">
        <v>37</v>
      </c>
      <c r="N6" s="12" t="s">
        <v>35</v>
      </c>
      <c r="O6" s="12" t="s">
        <v>36</v>
      </c>
      <c r="P6" s="12" t="s">
        <v>37</v>
      </c>
      <c r="Q6" s="12"/>
      <c r="R6" s="12" t="s">
        <v>34</v>
      </c>
      <c r="S6" s="12" t="s">
        <v>41</v>
      </c>
      <c r="T6" s="12" t="s">
        <v>42</v>
      </c>
      <c r="U6" s="12" t="s">
        <v>43</v>
      </c>
      <c r="V6" s="12" t="s">
        <v>44</v>
      </c>
      <c r="W6" s="12" t="s">
        <v>45</v>
      </c>
    </row>
    <row r="7" ht="22.65" customHeight="1" spans="1:23">
      <c r="A7" s="12"/>
      <c r="B7" s="12"/>
      <c r="C7" s="12"/>
      <c r="D7" s="12"/>
      <c r="E7" s="12"/>
      <c r="F7" s="12"/>
      <c r="G7" s="12"/>
      <c r="H7" s="12"/>
      <c r="I7" s="46"/>
      <c r="J7" s="46" t="s">
        <v>34</v>
      </c>
      <c r="K7" s="12" t="s">
        <v>208</v>
      </c>
      <c r="L7" s="12"/>
      <c r="M7" s="12"/>
      <c r="N7" s="12"/>
      <c r="O7" s="12"/>
      <c r="P7" s="12"/>
      <c r="Q7" s="12"/>
      <c r="R7" s="12"/>
      <c r="S7" s="12"/>
      <c r="T7" s="12"/>
      <c r="U7" s="12"/>
      <c r="V7" s="12"/>
      <c r="W7" s="12"/>
    </row>
    <row r="8" ht="18.75" customHeight="1" spans="1:23">
      <c r="A8" s="13" t="s">
        <v>46</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209</v>
      </c>
      <c r="D9" s="8"/>
      <c r="E9" s="8"/>
      <c r="F9" s="8"/>
      <c r="G9" s="8"/>
      <c r="H9" s="8"/>
      <c r="I9" s="10">
        <v>6949.44</v>
      </c>
      <c r="J9" s="10">
        <v>6949.44</v>
      </c>
      <c r="K9" s="10">
        <v>6949.44</v>
      </c>
      <c r="L9" s="10"/>
      <c r="M9" s="10"/>
      <c r="N9" s="10"/>
      <c r="O9" s="10"/>
      <c r="P9" s="10"/>
      <c r="Q9" s="10"/>
      <c r="R9" s="10"/>
      <c r="S9" s="10"/>
      <c r="T9" s="10"/>
      <c r="U9" s="10"/>
      <c r="V9" s="10"/>
      <c r="W9" s="10"/>
    </row>
    <row r="10" ht="18.75" customHeight="1" spans="1:23">
      <c r="A10" s="8" t="s">
        <v>210</v>
      </c>
      <c r="B10" s="8" t="s">
        <v>211</v>
      </c>
      <c r="C10" s="9" t="s">
        <v>209</v>
      </c>
      <c r="D10" s="8" t="s">
        <v>56</v>
      </c>
      <c r="E10" s="8" t="s">
        <v>77</v>
      </c>
      <c r="F10" s="8" t="s">
        <v>78</v>
      </c>
      <c r="G10" s="8" t="s">
        <v>196</v>
      </c>
      <c r="H10" s="8" t="s">
        <v>197</v>
      </c>
      <c r="I10" s="10">
        <v>1800</v>
      </c>
      <c r="J10" s="10">
        <v>1800</v>
      </c>
      <c r="K10" s="10">
        <v>1800</v>
      </c>
      <c r="L10" s="10"/>
      <c r="M10" s="10"/>
      <c r="N10" s="10"/>
      <c r="O10" s="10"/>
      <c r="P10" s="10"/>
      <c r="Q10" s="10"/>
      <c r="R10" s="10"/>
      <c r="S10" s="10"/>
      <c r="T10" s="10"/>
      <c r="U10" s="10"/>
      <c r="V10" s="10"/>
      <c r="W10" s="10"/>
    </row>
    <row r="11" ht="18.75" customHeight="1" spans="1:23">
      <c r="A11" s="8" t="s">
        <v>210</v>
      </c>
      <c r="B11" s="8" t="s">
        <v>211</v>
      </c>
      <c r="C11" s="9" t="s">
        <v>209</v>
      </c>
      <c r="D11" s="8" t="s">
        <v>56</v>
      </c>
      <c r="E11" s="8" t="s">
        <v>77</v>
      </c>
      <c r="F11" s="8" t="s">
        <v>78</v>
      </c>
      <c r="G11" s="8" t="s">
        <v>196</v>
      </c>
      <c r="H11" s="8" t="s">
        <v>197</v>
      </c>
      <c r="I11" s="10">
        <v>5149.44</v>
      </c>
      <c r="J11" s="10">
        <v>5149.44</v>
      </c>
      <c r="K11" s="10">
        <v>5149.44</v>
      </c>
      <c r="L11" s="10"/>
      <c r="M11" s="10"/>
      <c r="N11" s="10"/>
      <c r="O11" s="10"/>
      <c r="P11" s="22"/>
      <c r="Q11" s="10"/>
      <c r="R11" s="10"/>
      <c r="S11" s="10"/>
      <c r="T11" s="10"/>
      <c r="U11" s="10"/>
      <c r="V11" s="10"/>
      <c r="W11" s="10"/>
    </row>
    <row r="12" ht="36" customHeight="1" spans="1:23">
      <c r="A12" s="22"/>
      <c r="B12" s="22"/>
      <c r="C12" s="9" t="s">
        <v>212</v>
      </c>
      <c r="D12" s="22"/>
      <c r="E12" s="22"/>
      <c r="F12" s="22"/>
      <c r="G12" s="22"/>
      <c r="H12" s="22"/>
      <c r="I12" s="10">
        <v>119323</v>
      </c>
      <c r="J12" s="10">
        <v>119323</v>
      </c>
      <c r="K12" s="10">
        <v>119323</v>
      </c>
      <c r="L12" s="10"/>
      <c r="M12" s="10"/>
      <c r="N12" s="10"/>
      <c r="O12" s="10"/>
      <c r="P12" s="22"/>
      <c r="Q12" s="10"/>
      <c r="R12" s="10"/>
      <c r="S12" s="10"/>
      <c r="T12" s="10"/>
      <c r="U12" s="10"/>
      <c r="V12" s="10"/>
      <c r="W12" s="10"/>
    </row>
    <row r="13" ht="36" customHeight="1" spans="1:23">
      <c r="A13" s="8" t="s">
        <v>210</v>
      </c>
      <c r="B13" s="8" t="s">
        <v>213</v>
      </c>
      <c r="C13" s="9" t="s">
        <v>212</v>
      </c>
      <c r="D13" s="8" t="s">
        <v>56</v>
      </c>
      <c r="E13" s="8" t="s">
        <v>89</v>
      </c>
      <c r="F13" s="8" t="s">
        <v>90</v>
      </c>
      <c r="G13" s="8" t="s">
        <v>170</v>
      </c>
      <c r="H13" s="8" t="s">
        <v>171</v>
      </c>
      <c r="I13" s="10">
        <v>119323</v>
      </c>
      <c r="J13" s="10">
        <v>119323</v>
      </c>
      <c r="K13" s="10">
        <v>119323</v>
      </c>
      <c r="L13" s="10"/>
      <c r="M13" s="10"/>
      <c r="N13" s="10"/>
      <c r="O13" s="10"/>
      <c r="P13" s="22"/>
      <c r="Q13" s="10"/>
      <c r="R13" s="10"/>
      <c r="S13" s="10"/>
      <c r="T13" s="10"/>
      <c r="U13" s="10"/>
      <c r="V13" s="10"/>
      <c r="W13" s="10"/>
    </row>
    <row r="14" ht="36" customHeight="1" spans="1:23">
      <c r="A14" s="22"/>
      <c r="B14" s="22"/>
      <c r="C14" s="9" t="s">
        <v>214</v>
      </c>
      <c r="D14" s="22"/>
      <c r="E14" s="22"/>
      <c r="F14" s="22"/>
      <c r="G14" s="22"/>
      <c r="H14" s="22"/>
      <c r="I14" s="10">
        <v>195821.4</v>
      </c>
      <c r="J14" s="10">
        <v>195821.4</v>
      </c>
      <c r="K14" s="10">
        <v>195821.4</v>
      </c>
      <c r="L14" s="10"/>
      <c r="M14" s="10"/>
      <c r="N14" s="10"/>
      <c r="O14" s="10"/>
      <c r="P14" s="22"/>
      <c r="Q14" s="10"/>
      <c r="R14" s="10"/>
      <c r="S14" s="10"/>
      <c r="T14" s="10"/>
      <c r="U14" s="10"/>
      <c r="V14" s="10"/>
      <c r="W14" s="10"/>
    </row>
    <row r="15" ht="36" customHeight="1" spans="1:23">
      <c r="A15" s="8" t="s">
        <v>210</v>
      </c>
      <c r="B15" s="8" t="s">
        <v>215</v>
      </c>
      <c r="C15" s="9" t="s">
        <v>214</v>
      </c>
      <c r="D15" s="8" t="s">
        <v>56</v>
      </c>
      <c r="E15" s="8" t="s">
        <v>89</v>
      </c>
      <c r="F15" s="8" t="s">
        <v>90</v>
      </c>
      <c r="G15" s="8" t="s">
        <v>216</v>
      </c>
      <c r="H15" s="8" t="s">
        <v>217</v>
      </c>
      <c r="I15" s="10">
        <v>192221.4</v>
      </c>
      <c r="J15" s="10">
        <v>192221.4</v>
      </c>
      <c r="K15" s="10">
        <v>192221.4</v>
      </c>
      <c r="L15" s="10"/>
      <c r="M15" s="10"/>
      <c r="N15" s="10"/>
      <c r="O15" s="10"/>
      <c r="P15" s="22"/>
      <c r="Q15" s="10"/>
      <c r="R15" s="10"/>
      <c r="S15" s="10"/>
      <c r="T15" s="10"/>
      <c r="U15" s="10"/>
      <c r="V15" s="10"/>
      <c r="W15" s="10"/>
    </row>
    <row r="16" ht="36" customHeight="1" spans="1:23">
      <c r="A16" s="8" t="s">
        <v>210</v>
      </c>
      <c r="B16" s="8" t="s">
        <v>215</v>
      </c>
      <c r="C16" s="9" t="s">
        <v>214</v>
      </c>
      <c r="D16" s="8" t="s">
        <v>56</v>
      </c>
      <c r="E16" s="8" t="s">
        <v>89</v>
      </c>
      <c r="F16" s="8" t="s">
        <v>90</v>
      </c>
      <c r="G16" s="8" t="s">
        <v>216</v>
      </c>
      <c r="H16" s="8" t="s">
        <v>217</v>
      </c>
      <c r="I16" s="10">
        <v>3600</v>
      </c>
      <c r="J16" s="10">
        <v>3600</v>
      </c>
      <c r="K16" s="10">
        <v>3600</v>
      </c>
      <c r="L16" s="10"/>
      <c r="M16" s="10"/>
      <c r="N16" s="10"/>
      <c r="O16" s="10"/>
      <c r="P16" s="22"/>
      <c r="Q16" s="10"/>
      <c r="R16" s="10"/>
      <c r="S16" s="10"/>
      <c r="T16" s="10"/>
      <c r="U16" s="10"/>
      <c r="V16" s="10"/>
      <c r="W16" s="10"/>
    </row>
    <row r="17" ht="18.75" customHeight="1" spans="1:23">
      <c r="A17" s="22"/>
      <c r="B17" s="22"/>
      <c r="C17" s="9" t="s">
        <v>218</v>
      </c>
      <c r="D17" s="22"/>
      <c r="E17" s="22"/>
      <c r="F17" s="22"/>
      <c r="G17" s="22"/>
      <c r="H17" s="22"/>
      <c r="I17" s="10">
        <v>24828</v>
      </c>
      <c r="J17" s="10">
        <v>24828</v>
      </c>
      <c r="K17" s="10">
        <v>24828</v>
      </c>
      <c r="L17" s="10"/>
      <c r="M17" s="10"/>
      <c r="N17" s="10"/>
      <c r="O17" s="10"/>
      <c r="P17" s="22"/>
      <c r="Q17" s="10"/>
      <c r="R17" s="10"/>
      <c r="S17" s="10"/>
      <c r="T17" s="10"/>
      <c r="U17" s="10"/>
      <c r="V17" s="10"/>
      <c r="W17" s="10"/>
    </row>
    <row r="18" ht="18.75" customHeight="1" spans="1:23">
      <c r="A18" s="8" t="s">
        <v>210</v>
      </c>
      <c r="B18" s="8" t="s">
        <v>219</v>
      </c>
      <c r="C18" s="9" t="s">
        <v>218</v>
      </c>
      <c r="D18" s="8" t="s">
        <v>56</v>
      </c>
      <c r="E18" s="8" t="s">
        <v>77</v>
      </c>
      <c r="F18" s="8" t="s">
        <v>78</v>
      </c>
      <c r="G18" s="8" t="s">
        <v>170</v>
      </c>
      <c r="H18" s="8" t="s">
        <v>171</v>
      </c>
      <c r="I18" s="10">
        <v>24828</v>
      </c>
      <c r="J18" s="10">
        <v>24828</v>
      </c>
      <c r="K18" s="10">
        <v>24828</v>
      </c>
      <c r="L18" s="10"/>
      <c r="M18" s="10"/>
      <c r="N18" s="10"/>
      <c r="O18" s="10"/>
      <c r="P18" s="22"/>
      <c r="Q18" s="10"/>
      <c r="R18" s="10"/>
      <c r="S18" s="10"/>
      <c r="T18" s="10"/>
      <c r="U18" s="10"/>
      <c r="V18" s="10"/>
      <c r="W18" s="10"/>
    </row>
    <row r="19" ht="18.75" customHeight="1" spans="1:23">
      <c r="A19" s="22"/>
      <c r="B19" s="22"/>
      <c r="C19" s="9" t="s">
        <v>220</v>
      </c>
      <c r="D19" s="22"/>
      <c r="E19" s="22"/>
      <c r="F19" s="22"/>
      <c r="G19" s="22"/>
      <c r="H19" s="22"/>
      <c r="I19" s="10">
        <v>134200</v>
      </c>
      <c r="J19" s="10">
        <v>134200</v>
      </c>
      <c r="K19" s="10">
        <v>134200</v>
      </c>
      <c r="L19" s="10"/>
      <c r="M19" s="10"/>
      <c r="N19" s="10"/>
      <c r="O19" s="10"/>
      <c r="P19" s="22"/>
      <c r="Q19" s="10"/>
      <c r="R19" s="10"/>
      <c r="S19" s="10"/>
      <c r="T19" s="10"/>
      <c r="U19" s="10"/>
      <c r="V19" s="10"/>
      <c r="W19" s="10"/>
    </row>
    <row r="20" ht="18.75" customHeight="1" spans="1:23">
      <c r="A20" s="8" t="s">
        <v>221</v>
      </c>
      <c r="B20" s="8" t="s">
        <v>222</v>
      </c>
      <c r="C20" s="9" t="s">
        <v>220</v>
      </c>
      <c r="D20" s="8" t="s">
        <v>56</v>
      </c>
      <c r="E20" s="8" t="s">
        <v>75</v>
      </c>
      <c r="F20" s="8" t="s">
        <v>76</v>
      </c>
      <c r="G20" s="8" t="s">
        <v>196</v>
      </c>
      <c r="H20" s="8" t="s">
        <v>197</v>
      </c>
      <c r="I20" s="10">
        <v>75000</v>
      </c>
      <c r="J20" s="10">
        <v>75000</v>
      </c>
      <c r="K20" s="10">
        <v>75000</v>
      </c>
      <c r="L20" s="10"/>
      <c r="M20" s="10"/>
      <c r="N20" s="10"/>
      <c r="O20" s="10"/>
      <c r="P20" s="22"/>
      <c r="Q20" s="10"/>
      <c r="R20" s="10"/>
      <c r="S20" s="10"/>
      <c r="T20" s="10"/>
      <c r="U20" s="10"/>
      <c r="V20" s="10"/>
      <c r="W20" s="10"/>
    </row>
    <row r="21" ht="18.75" customHeight="1" spans="1:23">
      <c r="A21" s="8" t="s">
        <v>221</v>
      </c>
      <c r="B21" s="8" t="s">
        <v>222</v>
      </c>
      <c r="C21" s="9" t="s">
        <v>220</v>
      </c>
      <c r="D21" s="8" t="s">
        <v>56</v>
      </c>
      <c r="E21" s="8" t="s">
        <v>75</v>
      </c>
      <c r="F21" s="8" t="s">
        <v>76</v>
      </c>
      <c r="G21" s="8" t="s">
        <v>196</v>
      </c>
      <c r="H21" s="8" t="s">
        <v>197</v>
      </c>
      <c r="I21" s="10">
        <v>1830</v>
      </c>
      <c r="J21" s="10">
        <v>1830</v>
      </c>
      <c r="K21" s="10">
        <v>1830</v>
      </c>
      <c r="L21" s="10"/>
      <c r="M21" s="10"/>
      <c r="N21" s="10"/>
      <c r="O21" s="10"/>
      <c r="P21" s="22"/>
      <c r="Q21" s="10"/>
      <c r="R21" s="10"/>
      <c r="S21" s="10"/>
      <c r="T21" s="10"/>
      <c r="U21" s="10"/>
      <c r="V21" s="10"/>
      <c r="W21" s="10"/>
    </row>
    <row r="22" ht="18.75" customHeight="1" spans="1:23">
      <c r="A22" s="8" t="s">
        <v>221</v>
      </c>
      <c r="B22" s="8" t="s">
        <v>222</v>
      </c>
      <c r="C22" s="9" t="s">
        <v>220</v>
      </c>
      <c r="D22" s="8" t="s">
        <v>56</v>
      </c>
      <c r="E22" s="8" t="s">
        <v>75</v>
      </c>
      <c r="F22" s="8" t="s">
        <v>76</v>
      </c>
      <c r="G22" s="8" t="s">
        <v>223</v>
      </c>
      <c r="H22" s="8" t="s">
        <v>224</v>
      </c>
      <c r="I22" s="10">
        <v>3370</v>
      </c>
      <c r="J22" s="10">
        <v>3370</v>
      </c>
      <c r="K22" s="10">
        <v>3370</v>
      </c>
      <c r="L22" s="10"/>
      <c r="M22" s="10"/>
      <c r="N22" s="10"/>
      <c r="O22" s="10"/>
      <c r="P22" s="22"/>
      <c r="Q22" s="10"/>
      <c r="R22" s="10"/>
      <c r="S22" s="10"/>
      <c r="T22" s="10"/>
      <c r="U22" s="10"/>
      <c r="V22" s="10"/>
      <c r="W22" s="10"/>
    </row>
    <row r="23" ht="18.75" customHeight="1" spans="1:23">
      <c r="A23" s="8" t="s">
        <v>221</v>
      </c>
      <c r="B23" s="8" t="s">
        <v>222</v>
      </c>
      <c r="C23" s="9" t="s">
        <v>220</v>
      </c>
      <c r="D23" s="8" t="s">
        <v>56</v>
      </c>
      <c r="E23" s="8" t="s">
        <v>75</v>
      </c>
      <c r="F23" s="8" t="s">
        <v>76</v>
      </c>
      <c r="G23" s="8" t="s">
        <v>198</v>
      </c>
      <c r="H23" s="8" t="s">
        <v>199</v>
      </c>
      <c r="I23" s="10">
        <v>54000</v>
      </c>
      <c r="J23" s="10">
        <v>54000</v>
      </c>
      <c r="K23" s="10">
        <v>54000</v>
      </c>
      <c r="L23" s="10"/>
      <c r="M23" s="10"/>
      <c r="N23" s="10"/>
      <c r="O23" s="10"/>
      <c r="P23" s="22"/>
      <c r="Q23" s="10"/>
      <c r="R23" s="10"/>
      <c r="S23" s="10"/>
      <c r="T23" s="10"/>
      <c r="U23" s="10"/>
      <c r="V23" s="10"/>
      <c r="W23" s="10"/>
    </row>
    <row r="24" ht="18.75" customHeight="1" spans="1:23">
      <c r="A24" s="22"/>
      <c r="B24" s="22"/>
      <c r="C24" s="9" t="s">
        <v>225</v>
      </c>
      <c r="D24" s="22"/>
      <c r="E24" s="22"/>
      <c r="F24" s="22"/>
      <c r="G24" s="22"/>
      <c r="H24" s="22"/>
      <c r="I24" s="10">
        <v>36000</v>
      </c>
      <c r="J24" s="10">
        <v>36000</v>
      </c>
      <c r="K24" s="10">
        <v>36000</v>
      </c>
      <c r="L24" s="10"/>
      <c r="M24" s="10"/>
      <c r="N24" s="10"/>
      <c r="O24" s="10"/>
      <c r="P24" s="22"/>
      <c r="Q24" s="10"/>
      <c r="R24" s="10"/>
      <c r="S24" s="10"/>
      <c r="T24" s="10"/>
      <c r="U24" s="10"/>
      <c r="V24" s="10"/>
      <c r="W24" s="10"/>
    </row>
    <row r="25" ht="18.75" customHeight="1" spans="1:23">
      <c r="A25" s="8" t="s">
        <v>210</v>
      </c>
      <c r="B25" s="8" t="s">
        <v>226</v>
      </c>
      <c r="C25" s="9" t="s">
        <v>225</v>
      </c>
      <c r="D25" s="8" t="s">
        <v>56</v>
      </c>
      <c r="E25" s="8" t="s">
        <v>77</v>
      </c>
      <c r="F25" s="8" t="s">
        <v>78</v>
      </c>
      <c r="G25" s="8" t="s">
        <v>227</v>
      </c>
      <c r="H25" s="8" t="s">
        <v>228</v>
      </c>
      <c r="I25" s="10">
        <v>36000</v>
      </c>
      <c r="J25" s="10">
        <v>36000</v>
      </c>
      <c r="K25" s="10">
        <v>36000</v>
      </c>
      <c r="L25" s="10"/>
      <c r="M25" s="10"/>
      <c r="N25" s="10"/>
      <c r="O25" s="10"/>
      <c r="P25" s="22"/>
      <c r="Q25" s="10"/>
      <c r="R25" s="10"/>
      <c r="S25" s="10"/>
      <c r="T25" s="10"/>
      <c r="U25" s="10"/>
      <c r="V25" s="10"/>
      <c r="W25" s="10"/>
    </row>
    <row r="26" ht="18.75" customHeight="1" spans="1:23">
      <c r="A26" s="22"/>
      <c r="B26" s="22"/>
      <c r="C26" s="9" t="s">
        <v>229</v>
      </c>
      <c r="D26" s="22"/>
      <c r="E26" s="22"/>
      <c r="F26" s="22"/>
      <c r="G26" s="22"/>
      <c r="H26" s="22"/>
      <c r="I26" s="10">
        <v>309.6</v>
      </c>
      <c r="J26" s="10">
        <v>309.6</v>
      </c>
      <c r="K26" s="10">
        <v>309.6</v>
      </c>
      <c r="L26" s="10"/>
      <c r="M26" s="10"/>
      <c r="N26" s="10"/>
      <c r="O26" s="10"/>
      <c r="P26" s="22"/>
      <c r="Q26" s="10"/>
      <c r="R26" s="10"/>
      <c r="S26" s="10"/>
      <c r="T26" s="10"/>
      <c r="U26" s="10"/>
      <c r="V26" s="10"/>
      <c r="W26" s="10"/>
    </row>
    <row r="27" ht="18.75" customHeight="1" spans="1:23">
      <c r="A27" s="8" t="s">
        <v>210</v>
      </c>
      <c r="B27" s="8" t="s">
        <v>230</v>
      </c>
      <c r="C27" s="9" t="s">
        <v>229</v>
      </c>
      <c r="D27" s="8" t="s">
        <v>56</v>
      </c>
      <c r="E27" s="8" t="s">
        <v>75</v>
      </c>
      <c r="F27" s="8" t="s">
        <v>76</v>
      </c>
      <c r="G27" s="8" t="s">
        <v>227</v>
      </c>
      <c r="H27" s="8" t="s">
        <v>228</v>
      </c>
      <c r="I27" s="10">
        <v>309.6</v>
      </c>
      <c r="J27" s="10">
        <v>309.6</v>
      </c>
      <c r="K27" s="10">
        <v>309.6</v>
      </c>
      <c r="L27" s="10"/>
      <c r="M27" s="10"/>
      <c r="N27" s="10"/>
      <c r="O27" s="10"/>
      <c r="P27" s="22"/>
      <c r="Q27" s="10"/>
      <c r="R27" s="10"/>
      <c r="S27" s="10"/>
      <c r="T27" s="10"/>
      <c r="U27" s="10"/>
      <c r="V27" s="10"/>
      <c r="W27" s="10"/>
    </row>
    <row r="28" ht="18.75" customHeight="1" spans="1:23">
      <c r="A28" s="22"/>
      <c r="B28" s="22"/>
      <c r="C28" s="9" t="s">
        <v>231</v>
      </c>
      <c r="D28" s="22"/>
      <c r="E28" s="22"/>
      <c r="F28" s="22"/>
      <c r="G28" s="22"/>
      <c r="H28" s="22"/>
      <c r="I28" s="10">
        <v>32940</v>
      </c>
      <c r="J28" s="10">
        <v>32940</v>
      </c>
      <c r="K28" s="10">
        <v>32940</v>
      </c>
      <c r="L28" s="10"/>
      <c r="M28" s="10"/>
      <c r="N28" s="10"/>
      <c r="O28" s="10"/>
      <c r="P28" s="22"/>
      <c r="Q28" s="10"/>
      <c r="R28" s="10"/>
      <c r="S28" s="10"/>
      <c r="T28" s="10"/>
      <c r="U28" s="10"/>
      <c r="V28" s="10"/>
      <c r="W28" s="10"/>
    </row>
    <row r="29" ht="18.75" customHeight="1" spans="1:23">
      <c r="A29" s="8" t="s">
        <v>210</v>
      </c>
      <c r="B29" s="8" t="s">
        <v>232</v>
      </c>
      <c r="C29" s="9" t="s">
        <v>231</v>
      </c>
      <c r="D29" s="8" t="s">
        <v>56</v>
      </c>
      <c r="E29" s="8" t="s">
        <v>75</v>
      </c>
      <c r="F29" s="8" t="s">
        <v>76</v>
      </c>
      <c r="G29" s="8" t="s">
        <v>196</v>
      </c>
      <c r="H29" s="8" t="s">
        <v>197</v>
      </c>
      <c r="I29" s="10">
        <v>20000</v>
      </c>
      <c r="J29" s="10">
        <v>20000</v>
      </c>
      <c r="K29" s="10">
        <v>20000</v>
      </c>
      <c r="L29" s="10"/>
      <c r="M29" s="10"/>
      <c r="N29" s="10"/>
      <c r="O29" s="10"/>
      <c r="P29" s="22"/>
      <c r="Q29" s="10"/>
      <c r="R29" s="10"/>
      <c r="S29" s="10"/>
      <c r="T29" s="10"/>
      <c r="U29" s="10"/>
      <c r="V29" s="10"/>
      <c r="W29" s="10"/>
    </row>
    <row r="30" ht="18.75" customHeight="1" spans="1:23">
      <c r="A30" s="8" t="s">
        <v>210</v>
      </c>
      <c r="B30" s="8" t="s">
        <v>232</v>
      </c>
      <c r="C30" s="9" t="s">
        <v>231</v>
      </c>
      <c r="D30" s="8" t="s">
        <v>56</v>
      </c>
      <c r="E30" s="8" t="s">
        <v>75</v>
      </c>
      <c r="F30" s="8" t="s">
        <v>76</v>
      </c>
      <c r="G30" s="8" t="s">
        <v>233</v>
      </c>
      <c r="H30" s="8" t="s">
        <v>234</v>
      </c>
      <c r="I30" s="10">
        <v>4000</v>
      </c>
      <c r="J30" s="10">
        <v>4000</v>
      </c>
      <c r="K30" s="10">
        <v>4000</v>
      </c>
      <c r="L30" s="10"/>
      <c r="M30" s="10"/>
      <c r="N30" s="10"/>
      <c r="O30" s="10"/>
      <c r="P30" s="22"/>
      <c r="Q30" s="10"/>
      <c r="R30" s="10"/>
      <c r="S30" s="10"/>
      <c r="T30" s="10"/>
      <c r="U30" s="10"/>
      <c r="V30" s="10"/>
      <c r="W30" s="10"/>
    </row>
    <row r="31" ht="18.75" customHeight="1" spans="1:23">
      <c r="A31" s="8" t="s">
        <v>210</v>
      </c>
      <c r="B31" s="8" t="s">
        <v>232</v>
      </c>
      <c r="C31" s="9" t="s">
        <v>231</v>
      </c>
      <c r="D31" s="8" t="s">
        <v>56</v>
      </c>
      <c r="E31" s="8" t="s">
        <v>75</v>
      </c>
      <c r="F31" s="8" t="s">
        <v>76</v>
      </c>
      <c r="G31" s="8" t="s">
        <v>223</v>
      </c>
      <c r="H31" s="8" t="s">
        <v>224</v>
      </c>
      <c r="I31" s="10">
        <v>6940</v>
      </c>
      <c r="J31" s="10">
        <v>6940</v>
      </c>
      <c r="K31" s="10">
        <v>6940</v>
      </c>
      <c r="L31" s="10"/>
      <c r="M31" s="10"/>
      <c r="N31" s="10"/>
      <c r="O31" s="10"/>
      <c r="P31" s="22"/>
      <c r="Q31" s="10"/>
      <c r="R31" s="10"/>
      <c r="S31" s="10"/>
      <c r="T31" s="10"/>
      <c r="U31" s="10"/>
      <c r="V31" s="10"/>
      <c r="W31" s="10"/>
    </row>
    <row r="32" ht="18.75" customHeight="1" spans="1:23">
      <c r="A32" s="8" t="s">
        <v>210</v>
      </c>
      <c r="B32" s="8" t="s">
        <v>232</v>
      </c>
      <c r="C32" s="9" t="s">
        <v>231</v>
      </c>
      <c r="D32" s="8" t="s">
        <v>56</v>
      </c>
      <c r="E32" s="8" t="s">
        <v>75</v>
      </c>
      <c r="F32" s="8" t="s">
        <v>76</v>
      </c>
      <c r="G32" s="8" t="s">
        <v>235</v>
      </c>
      <c r="H32" s="8" t="s">
        <v>236</v>
      </c>
      <c r="I32" s="10">
        <v>2000</v>
      </c>
      <c r="J32" s="10">
        <v>2000</v>
      </c>
      <c r="K32" s="10">
        <v>2000</v>
      </c>
      <c r="L32" s="10"/>
      <c r="M32" s="10"/>
      <c r="N32" s="10"/>
      <c r="O32" s="10"/>
      <c r="P32" s="22"/>
      <c r="Q32" s="10"/>
      <c r="R32" s="10"/>
      <c r="S32" s="10"/>
      <c r="T32" s="10"/>
      <c r="U32" s="10"/>
      <c r="V32" s="10"/>
      <c r="W32" s="10"/>
    </row>
    <row r="33" ht="18.75" customHeight="1" spans="1:23">
      <c r="A33" s="22"/>
      <c r="B33" s="22"/>
      <c r="C33" s="9" t="s">
        <v>237</v>
      </c>
      <c r="D33" s="22"/>
      <c r="E33" s="22"/>
      <c r="F33" s="22"/>
      <c r="G33" s="22"/>
      <c r="H33" s="22"/>
      <c r="I33" s="10">
        <v>18675</v>
      </c>
      <c r="J33" s="10">
        <v>18675</v>
      </c>
      <c r="K33" s="10">
        <v>18675</v>
      </c>
      <c r="L33" s="10"/>
      <c r="M33" s="10"/>
      <c r="N33" s="10"/>
      <c r="O33" s="10"/>
      <c r="P33" s="22"/>
      <c r="Q33" s="10"/>
      <c r="R33" s="10"/>
      <c r="S33" s="10"/>
      <c r="T33" s="10"/>
      <c r="U33" s="10"/>
      <c r="V33" s="10"/>
      <c r="W33" s="10"/>
    </row>
    <row r="34" ht="18.75" customHeight="1" spans="1:23">
      <c r="A34" s="8" t="s">
        <v>210</v>
      </c>
      <c r="B34" s="8" t="s">
        <v>238</v>
      </c>
      <c r="C34" s="9" t="s">
        <v>237</v>
      </c>
      <c r="D34" s="8" t="s">
        <v>56</v>
      </c>
      <c r="E34" s="8" t="s">
        <v>77</v>
      </c>
      <c r="F34" s="8" t="s">
        <v>78</v>
      </c>
      <c r="G34" s="8" t="s">
        <v>227</v>
      </c>
      <c r="H34" s="8" t="s">
        <v>228</v>
      </c>
      <c r="I34" s="10">
        <v>75</v>
      </c>
      <c r="J34" s="10">
        <v>75</v>
      </c>
      <c r="K34" s="10">
        <v>75</v>
      </c>
      <c r="L34" s="10"/>
      <c r="M34" s="10"/>
      <c r="N34" s="10"/>
      <c r="O34" s="10"/>
      <c r="P34" s="22"/>
      <c r="Q34" s="10"/>
      <c r="R34" s="10"/>
      <c r="S34" s="10"/>
      <c r="T34" s="10"/>
      <c r="U34" s="10"/>
      <c r="V34" s="10"/>
      <c r="W34" s="10"/>
    </row>
    <row r="35" ht="18.75" customHeight="1" spans="1:23">
      <c r="A35" s="8" t="s">
        <v>210</v>
      </c>
      <c r="B35" s="8" t="s">
        <v>238</v>
      </c>
      <c r="C35" s="9" t="s">
        <v>237</v>
      </c>
      <c r="D35" s="8" t="s">
        <v>56</v>
      </c>
      <c r="E35" s="8" t="s">
        <v>77</v>
      </c>
      <c r="F35" s="8" t="s">
        <v>78</v>
      </c>
      <c r="G35" s="8" t="s">
        <v>227</v>
      </c>
      <c r="H35" s="8" t="s">
        <v>228</v>
      </c>
      <c r="I35" s="10">
        <v>18600</v>
      </c>
      <c r="J35" s="10">
        <v>18600</v>
      </c>
      <c r="K35" s="10">
        <v>18600</v>
      </c>
      <c r="L35" s="10"/>
      <c r="M35" s="10"/>
      <c r="N35" s="10"/>
      <c r="O35" s="10"/>
      <c r="P35" s="22"/>
      <c r="Q35" s="10"/>
      <c r="R35" s="10"/>
      <c r="S35" s="10"/>
      <c r="T35" s="10"/>
      <c r="U35" s="10"/>
      <c r="V35" s="10"/>
      <c r="W35" s="10"/>
    </row>
    <row r="36" ht="27" customHeight="1" spans="1:23">
      <c r="A36" s="22"/>
      <c r="B36" s="22"/>
      <c r="C36" s="9" t="s">
        <v>239</v>
      </c>
      <c r="D36" s="22"/>
      <c r="E36" s="22"/>
      <c r="F36" s="22"/>
      <c r="G36" s="22"/>
      <c r="H36" s="22"/>
      <c r="I36" s="10">
        <v>49620</v>
      </c>
      <c r="J36" s="10">
        <v>49620</v>
      </c>
      <c r="K36" s="10">
        <v>49620</v>
      </c>
      <c r="L36" s="10"/>
      <c r="M36" s="10"/>
      <c r="N36" s="10"/>
      <c r="O36" s="10"/>
      <c r="P36" s="22"/>
      <c r="Q36" s="10"/>
      <c r="R36" s="10"/>
      <c r="S36" s="10"/>
      <c r="T36" s="10"/>
      <c r="U36" s="10"/>
      <c r="V36" s="10"/>
      <c r="W36" s="10"/>
    </row>
    <row r="37" ht="26" customHeight="1" spans="1:23">
      <c r="A37" s="8" t="s">
        <v>210</v>
      </c>
      <c r="B37" s="8" t="s">
        <v>240</v>
      </c>
      <c r="C37" s="9" t="s">
        <v>239</v>
      </c>
      <c r="D37" s="8" t="s">
        <v>56</v>
      </c>
      <c r="E37" s="8" t="s">
        <v>77</v>
      </c>
      <c r="F37" s="8" t="s">
        <v>78</v>
      </c>
      <c r="G37" s="8" t="s">
        <v>227</v>
      </c>
      <c r="H37" s="8" t="s">
        <v>228</v>
      </c>
      <c r="I37" s="10">
        <v>49620</v>
      </c>
      <c r="J37" s="10">
        <v>49620</v>
      </c>
      <c r="K37" s="10">
        <v>49620</v>
      </c>
      <c r="L37" s="10"/>
      <c r="M37" s="10"/>
      <c r="N37" s="10"/>
      <c r="O37" s="10"/>
      <c r="P37" s="22"/>
      <c r="Q37" s="10"/>
      <c r="R37" s="10"/>
      <c r="S37" s="10"/>
      <c r="T37" s="10"/>
      <c r="U37" s="10"/>
      <c r="V37" s="10"/>
      <c r="W37" s="10"/>
    </row>
    <row r="38" ht="18.75" customHeight="1" spans="1:23">
      <c r="A38" s="11" t="s">
        <v>32</v>
      </c>
      <c r="B38" s="11"/>
      <c r="C38" s="11"/>
      <c r="D38" s="11"/>
      <c r="E38" s="11"/>
      <c r="F38" s="11"/>
      <c r="G38" s="11"/>
      <c r="H38" s="11"/>
      <c r="I38" s="10">
        <v>618666.44</v>
      </c>
      <c r="J38" s="10">
        <v>618666.44</v>
      </c>
      <c r="K38" s="10">
        <v>618666.44</v>
      </c>
      <c r="L38" s="10"/>
      <c r="M38" s="10"/>
      <c r="N38" s="10"/>
      <c r="O38" s="10"/>
      <c r="P38" s="10"/>
      <c r="Q38" s="10"/>
      <c r="R38" s="10"/>
      <c r="S38" s="10"/>
      <c r="T38" s="10"/>
      <c r="U38" s="10"/>
      <c r="V38" s="10"/>
      <c r="W38" s="10"/>
    </row>
  </sheetData>
  <mergeCells count="28">
    <mergeCell ref="A2:W2"/>
    <mergeCell ref="A3:H3"/>
    <mergeCell ref="J4:M4"/>
    <mergeCell ref="N4:P4"/>
    <mergeCell ref="R4:W4"/>
    <mergeCell ref="A38:H3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scale="44"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Right="0"/>
    <pageSetUpPr fitToPage="1"/>
  </sheetPr>
  <dimension ref="A1:J74"/>
  <sheetViews>
    <sheetView showZeros="0" workbookViewId="0">
      <selection activeCell="K8" sqref="K8"/>
    </sheetView>
  </sheetViews>
  <sheetFormatPr defaultColWidth="8.85" defaultRowHeight="15" customHeight="1"/>
  <cols>
    <col min="1" max="1" width="32.25" customWidth="1"/>
    <col min="2" max="2" width="41.55" customWidth="1"/>
    <col min="3" max="3" width="12.125" customWidth="1"/>
    <col min="4" max="4" width="13.5" customWidth="1"/>
    <col min="5" max="5" width="19.25" customWidth="1"/>
    <col min="6" max="7" width="10" customWidth="1"/>
    <col min="8" max="8" width="9.375" customWidth="1"/>
    <col min="9" max="9" width="13.7" customWidth="1"/>
    <col min="10" max="10" width="27.9833333333333" customWidth="1"/>
  </cols>
  <sheetData>
    <row r="1" customHeight="1" spans="1:10">
      <c r="A1" s="19" t="s">
        <v>241</v>
      </c>
      <c r="B1" s="19"/>
      <c r="C1" s="19"/>
      <c r="D1" s="19"/>
      <c r="E1" s="19"/>
      <c r="F1" s="19"/>
      <c r="G1" s="19"/>
      <c r="H1" s="19"/>
      <c r="I1" s="19"/>
      <c r="J1" s="19"/>
    </row>
    <row r="2" ht="45" customHeight="1" spans="1:10">
      <c r="A2" s="30" t="s">
        <v>242</v>
      </c>
      <c r="B2" s="30"/>
      <c r="C2" s="30"/>
      <c r="D2" s="30"/>
      <c r="E2" s="30"/>
      <c r="F2" s="30"/>
      <c r="G2" s="30"/>
      <c r="H2" s="30"/>
      <c r="I2" s="30"/>
      <c r="J2" s="30"/>
    </row>
    <row r="3" ht="20.25" customHeight="1" spans="1:10">
      <c r="A3" s="18" t="str">
        <f>"单位名称："&amp;"峨山彝族自治县大龙潭中心小学校"</f>
        <v>单位名称：峨山彝族自治县大龙潭中心小学校</v>
      </c>
      <c r="B3" s="18"/>
      <c r="C3" s="18"/>
      <c r="D3" s="18"/>
      <c r="E3" s="18"/>
      <c r="F3" s="18"/>
      <c r="G3" s="18"/>
      <c r="H3" s="18"/>
      <c r="I3" s="18"/>
      <c r="J3" s="18"/>
    </row>
    <row r="4" ht="20.25" customHeight="1" spans="1:10">
      <c r="A4" s="31" t="s">
        <v>243</v>
      </c>
      <c r="B4" s="31" t="s">
        <v>244</v>
      </c>
      <c r="C4" s="31" t="s">
        <v>245</v>
      </c>
      <c r="D4" s="31" t="s">
        <v>246</v>
      </c>
      <c r="E4" s="31" t="s">
        <v>247</v>
      </c>
      <c r="F4" s="31" t="s">
        <v>248</v>
      </c>
      <c r="G4" s="31" t="s">
        <v>249</v>
      </c>
      <c r="H4" s="31" t="s">
        <v>250</v>
      </c>
      <c r="I4" s="31" t="s">
        <v>251</v>
      </c>
      <c r="J4" s="31" t="s">
        <v>252</v>
      </c>
    </row>
    <row r="5" ht="46.5" customHeight="1" spans="1:10">
      <c r="A5" s="31"/>
      <c r="B5" s="31"/>
      <c r="C5" s="31"/>
      <c r="D5" s="31"/>
      <c r="E5" s="31"/>
      <c r="F5" s="31"/>
      <c r="G5" s="31"/>
      <c r="H5" s="31"/>
      <c r="I5" s="31"/>
      <c r="J5" s="31"/>
    </row>
    <row r="6" ht="20.25" customHeight="1" spans="1:10">
      <c r="A6" s="32">
        <v>1</v>
      </c>
      <c r="B6" s="32">
        <v>2</v>
      </c>
      <c r="C6" s="32">
        <v>3</v>
      </c>
      <c r="D6" s="32">
        <v>4</v>
      </c>
      <c r="E6" s="32">
        <v>5</v>
      </c>
      <c r="F6" s="32">
        <v>6</v>
      </c>
      <c r="G6" s="32">
        <v>7</v>
      </c>
      <c r="H6" s="32">
        <v>8</v>
      </c>
      <c r="I6" s="32">
        <v>9</v>
      </c>
      <c r="J6" s="32">
        <v>10</v>
      </c>
    </row>
    <row r="7" ht="20.25" customHeight="1" spans="1:10">
      <c r="A7" s="22" t="s">
        <v>56</v>
      </c>
      <c r="B7" s="22"/>
      <c r="C7" s="22"/>
      <c r="E7" s="38"/>
      <c r="F7" s="38"/>
      <c r="G7" s="38"/>
      <c r="H7" s="38"/>
      <c r="I7" s="38"/>
      <c r="J7" s="38"/>
    </row>
    <row r="8" ht="149" customHeight="1" spans="1:10">
      <c r="A8" s="49" t="s">
        <v>231</v>
      </c>
      <c r="B8" s="50" t="s">
        <v>253</v>
      </c>
      <c r="C8" s="23"/>
      <c r="D8" s="23"/>
      <c r="E8" s="38"/>
      <c r="F8" s="38"/>
      <c r="G8" s="38"/>
      <c r="H8" s="38"/>
      <c r="I8" s="38"/>
      <c r="J8" s="38"/>
    </row>
    <row r="9" ht="20.25" customHeight="1" spans="1:10">
      <c r="A9" s="22"/>
      <c r="B9" s="22"/>
      <c r="C9" s="22" t="s">
        <v>254</v>
      </c>
      <c r="D9" s="51" t="s">
        <v>255</v>
      </c>
      <c r="E9" s="52" t="s">
        <v>256</v>
      </c>
      <c r="F9" s="39" t="s">
        <v>257</v>
      </c>
      <c r="G9" s="23" t="s">
        <v>49</v>
      </c>
      <c r="H9" s="39" t="s">
        <v>258</v>
      </c>
      <c r="I9" s="39" t="s">
        <v>259</v>
      </c>
      <c r="J9" s="52" t="s">
        <v>260</v>
      </c>
    </row>
    <row r="10" ht="20.25" customHeight="1" spans="1:10">
      <c r="A10" s="22"/>
      <c r="B10" s="22"/>
      <c r="C10" s="22" t="s">
        <v>254</v>
      </c>
      <c r="D10" s="51" t="s">
        <v>255</v>
      </c>
      <c r="E10" s="52" t="s">
        <v>261</v>
      </c>
      <c r="F10" s="39" t="s">
        <v>257</v>
      </c>
      <c r="G10" s="23" t="s">
        <v>262</v>
      </c>
      <c r="H10" s="39" t="s">
        <v>263</v>
      </c>
      <c r="I10" s="39" t="s">
        <v>259</v>
      </c>
      <c r="J10" s="52" t="s">
        <v>264</v>
      </c>
    </row>
    <row r="11" ht="20.25" customHeight="1" spans="1:10">
      <c r="A11" s="22"/>
      <c r="B11" s="22"/>
      <c r="C11" s="22" t="s">
        <v>254</v>
      </c>
      <c r="D11" s="51" t="s">
        <v>255</v>
      </c>
      <c r="E11" s="52" t="s">
        <v>265</v>
      </c>
      <c r="F11" s="39" t="s">
        <v>257</v>
      </c>
      <c r="G11" s="23" t="s">
        <v>266</v>
      </c>
      <c r="H11" s="39" t="s">
        <v>267</v>
      </c>
      <c r="I11" s="39" t="s">
        <v>259</v>
      </c>
      <c r="J11" s="52" t="s">
        <v>268</v>
      </c>
    </row>
    <row r="12" ht="20.25" customHeight="1" spans="1:10">
      <c r="A12" s="22"/>
      <c r="B12" s="22"/>
      <c r="C12" s="22" t="s">
        <v>254</v>
      </c>
      <c r="D12" s="51" t="s">
        <v>255</v>
      </c>
      <c r="E12" s="52" t="s">
        <v>269</v>
      </c>
      <c r="F12" s="39" t="s">
        <v>257</v>
      </c>
      <c r="G12" s="23" t="s">
        <v>266</v>
      </c>
      <c r="H12" s="39" t="s">
        <v>267</v>
      </c>
      <c r="I12" s="39" t="s">
        <v>259</v>
      </c>
      <c r="J12" s="52" t="s">
        <v>270</v>
      </c>
    </row>
    <row r="13" ht="33" customHeight="1" spans="1:10">
      <c r="A13" s="22"/>
      <c r="B13" s="22"/>
      <c r="C13" s="22" t="s">
        <v>254</v>
      </c>
      <c r="D13" s="51" t="s">
        <v>271</v>
      </c>
      <c r="E13" s="52" t="s">
        <v>272</v>
      </c>
      <c r="F13" s="39" t="s">
        <v>273</v>
      </c>
      <c r="G13" s="23" t="s">
        <v>274</v>
      </c>
      <c r="H13" s="39" t="s">
        <v>275</v>
      </c>
      <c r="I13" s="39" t="s">
        <v>259</v>
      </c>
      <c r="J13" s="52" t="s">
        <v>276</v>
      </c>
    </row>
    <row r="14" ht="20.25" customHeight="1" spans="1:10">
      <c r="A14" s="22"/>
      <c r="B14" s="22"/>
      <c r="C14" s="22" t="s">
        <v>254</v>
      </c>
      <c r="D14" s="51" t="s">
        <v>271</v>
      </c>
      <c r="E14" s="52" t="s">
        <v>277</v>
      </c>
      <c r="F14" s="39" t="s">
        <v>257</v>
      </c>
      <c r="G14" s="23" t="s">
        <v>278</v>
      </c>
      <c r="H14" s="39" t="s">
        <v>275</v>
      </c>
      <c r="I14" s="39" t="s">
        <v>259</v>
      </c>
      <c r="J14" s="52" t="s">
        <v>279</v>
      </c>
    </row>
    <row r="15" ht="20.25" customHeight="1" spans="1:10">
      <c r="A15" s="22"/>
      <c r="B15" s="22"/>
      <c r="C15" s="22" t="s">
        <v>254</v>
      </c>
      <c r="D15" s="51" t="s">
        <v>280</v>
      </c>
      <c r="E15" s="52" t="s">
        <v>281</v>
      </c>
      <c r="F15" s="39" t="s">
        <v>282</v>
      </c>
      <c r="G15" s="23" t="s">
        <v>283</v>
      </c>
      <c r="H15" s="39" t="s">
        <v>284</v>
      </c>
      <c r="I15" s="39" t="s">
        <v>259</v>
      </c>
      <c r="J15" s="52" t="s">
        <v>285</v>
      </c>
    </row>
    <row r="16" ht="20.25" customHeight="1" spans="1:10">
      <c r="A16" s="22"/>
      <c r="B16" s="22"/>
      <c r="C16" s="22" t="s">
        <v>286</v>
      </c>
      <c r="D16" s="51" t="s">
        <v>287</v>
      </c>
      <c r="E16" s="52" t="s">
        <v>288</v>
      </c>
      <c r="F16" s="39" t="s">
        <v>273</v>
      </c>
      <c r="G16" s="23" t="s">
        <v>289</v>
      </c>
      <c r="H16" s="39" t="s">
        <v>275</v>
      </c>
      <c r="I16" s="39" t="s">
        <v>290</v>
      </c>
      <c r="J16" s="52" t="s">
        <v>291</v>
      </c>
    </row>
    <row r="17" ht="35" customHeight="1" spans="1:10">
      <c r="A17" s="22"/>
      <c r="B17" s="22"/>
      <c r="C17" s="22" t="s">
        <v>292</v>
      </c>
      <c r="D17" s="51" t="s">
        <v>293</v>
      </c>
      <c r="E17" s="52" t="s">
        <v>294</v>
      </c>
      <c r="F17" s="39" t="s">
        <v>257</v>
      </c>
      <c r="G17" s="23" t="s">
        <v>295</v>
      </c>
      <c r="H17" s="39" t="s">
        <v>275</v>
      </c>
      <c r="I17" s="39" t="s">
        <v>259</v>
      </c>
      <c r="J17" s="52" t="s">
        <v>296</v>
      </c>
    </row>
    <row r="18" ht="213" customHeight="1" spans="1:10">
      <c r="A18" s="49" t="s">
        <v>239</v>
      </c>
      <c r="B18" s="50" t="s">
        <v>297</v>
      </c>
      <c r="C18" s="22"/>
      <c r="D18" s="22"/>
      <c r="E18" s="22"/>
      <c r="F18" s="22"/>
      <c r="G18" s="22"/>
      <c r="H18" s="22"/>
      <c r="I18" s="22"/>
      <c r="J18" s="22"/>
    </row>
    <row r="19" ht="33" customHeight="1" spans="1:10">
      <c r="A19" s="22"/>
      <c r="B19" s="22"/>
      <c r="C19" s="22" t="s">
        <v>254</v>
      </c>
      <c r="D19" s="51" t="s">
        <v>255</v>
      </c>
      <c r="E19" s="52" t="s">
        <v>298</v>
      </c>
      <c r="F19" s="39" t="s">
        <v>257</v>
      </c>
      <c r="G19" s="23" t="s">
        <v>299</v>
      </c>
      <c r="H19" s="39" t="s">
        <v>300</v>
      </c>
      <c r="I19" s="39" t="s">
        <v>259</v>
      </c>
      <c r="J19" s="52" t="s">
        <v>301</v>
      </c>
    </row>
    <row r="20" ht="33" customHeight="1" spans="1:10">
      <c r="A20" s="22"/>
      <c r="B20" s="22"/>
      <c r="C20" s="22" t="s">
        <v>254</v>
      </c>
      <c r="D20" s="51" t="s">
        <v>271</v>
      </c>
      <c r="E20" s="52" t="s">
        <v>302</v>
      </c>
      <c r="F20" s="39" t="s">
        <v>273</v>
      </c>
      <c r="G20" s="23" t="s">
        <v>274</v>
      </c>
      <c r="H20" s="39" t="s">
        <v>275</v>
      </c>
      <c r="I20" s="39" t="s">
        <v>259</v>
      </c>
      <c r="J20" s="52" t="s">
        <v>303</v>
      </c>
    </row>
    <row r="21" ht="33" customHeight="1" spans="1:10">
      <c r="A21" s="22"/>
      <c r="B21" s="22"/>
      <c r="C21" s="22" t="s">
        <v>254</v>
      </c>
      <c r="D21" s="51" t="s">
        <v>280</v>
      </c>
      <c r="E21" s="52" t="s">
        <v>281</v>
      </c>
      <c r="F21" s="39" t="s">
        <v>282</v>
      </c>
      <c r="G21" s="23" t="s">
        <v>283</v>
      </c>
      <c r="H21" s="39" t="s">
        <v>284</v>
      </c>
      <c r="I21" s="39" t="s">
        <v>259</v>
      </c>
      <c r="J21" s="52" t="s">
        <v>304</v>
      </c>
    </row>
    <row r="22" ht="33" customHeight="1" spans="1:10">
      <c r="A22" s="22"/>
      <c r="B22" s="22"/>
      <c r="C22" s="22" t="s">
        <v>286</v>
      </c>
      <c r="D22" s="51" t="s">
        <v>287</v>
      </c>
      <c r="E22" s="52" t="s">
        <v>305</v>
      </c>
      <c r="F22" s="39" t="s">
        <v>273</v>
      </c>
      <c r="G22" s="23" t="s">
        <v>289</v>
      </c>
      <c r="H22" s="39" t="s">
        <v>275</v>
      </c>
      <c r="I22" s="39" t="s">
        <v>290</v>
      </c>
      <c r="J22" s="52" t="s">
        <v>306</v>
      </c>
    </row>
    <row r="23" ht="33" customHeight="1" spans="1:10">
      <c r="A23" s="22"/>
      <c r="B23" s="22"/>
      <c r="C23" s="22" t="s">
        <v>292</v>
      </c>
      <c r="D23" s="51" t="s">
        <v>293</v>
      </c>
      <c r="E23" s="52" t="s">
        <v>307</v>
      </c>
      <c r="F23" s="39" t="s">
        <v>257</v>
      </c>
      <c r="G23" s="23" t="s">
        <v>295</v>
      </c>
      <c r="H23" s="39" t="s">
        <v>275</v>
      </c>
      <c r="I23" s="39" t="s">
        <v>259</v>
      </c>
      <c r="J23" s="52" t="s">
        <v>308</v>
      </c>
    </row>
    <row r="24" ht="212" customHeight="1" spans="1:10">
      <c r="A24" s="49" t="s">
        <v>220</v>
      </c>
      <c r="B24" s="50" t="s">
        <v>309</v>
      </c>
      <c r="C24" s="22"/>
      <c r="D24" s="22"/>
      <c r="E24" s="22"/>
      <c r="F24" s="22"/>
      <c r="G24" s="22"/>
      <c r="H24" s="22"/>
      <c r="I24" s="22"/>
      <c r="J24" s="22"/>
    </row>
    <row r="25" ht="20.25" customHeight="1" spans="1:10">
      <c r="A25" s="22"/>
      <c r="B25" s="22"/>
      <c r="C25" s="22" t="s">
        <v>254</v>
      </c>
      <c r="D25" s="51" t="s">
        <v>255</v>
      </c>
      <c r="E25" s="52" t="s">
        <v>310</v>
      </c>
      <c r="F25" s="39" t="s">
        <v>273</v>
      </c>
      <c r="G25" s="23" t="s">
        <v>311</v>
      </c>
      <c r="H25" s="39" t="s">
        <v>300</v>
      </c>
      <c r="I25" s="39" t="s">
        <v>259</v>
      </c>
      <c r="J25" s="52" t="s">
        <v>312</v>
      </c>
    </row>
    <row r="26" ht="20.25" customHeight="1" spans="1:10">
      <c r="A26" s="22"/>
      <c r="B26" s="22"/>
      <c r="C26" s="22" t="s">
        <v>254</v>
      </c>
      <c r="D26" s="51" t="s">
        <v>255</v>
      </c>
      <c r="E26" s="52" t="s">
        <v>256</v>
      </c>
      <c r="F26" s="39" t="s">
        <v>273</v>
      </c>
      <c r="G26" s="23" t="s">
        <v>313</v>
      </c>
      <c r="H26" s="39" t="s">
        <v>258</v>
      </c>
      <c r="I26" s="39" t="s">
        <v>259</v>
      </c>
      <c r="J26" s="52" t="s">
        <v>314</v>
      </c>
    </row>
    <row r="27" ht="20.25" customHeight="1" spans="1:10">
      <c r="A27" s="22"/>
      <c r="B27" s="22"/>
      <c r="C27" s="22" t="s">
        <v>254</v>
      </c>
      <c r="D27" s="51" t="s">
        <v>255</v>
      </c>
      <c r="E27" s="52" t="s">
        <v>315</v>
      </c>
      <c r="F27" s="39" t="s">
        <v>273</v>
      </c>
      <c r="G27" s="23" t="s">
        <v>266</v>
      </c>
      <c r="H27" s="39" t="s">
        <v>267</v>
      </c>
      <c r="I27" s="39" t="s">
        <v>259</v>
      </c>
      <c r="J27" s="52" t="s">
        <v>316</v>
      </c>
    </row>
    <row r="28" ht="20.25" customHeight="1" spans="1:10">
      <c r="A28" s="22"/>
      <c r="B28" s="22"/>
      <c r="C28" s="22" t="s">
        <v>254</v>
      </c>
      <c r="D28" s="51" t="s">
        <v>255</v>
      </c>
      <c r="E28" s="52" t="s">
        <v>317</v>
      </c>
      <c r="F28" s="39" t="s">
        <v>273</v>
      </c>
      <c r="G28" s="23" t="s">
        <v>48</v>
      </c>
      <c r="H28" s="39" t="s">
        <v>300</v>
      </c>
      <c r="I28" s="39" t="s">
        <v>259</v>
      </c>
      <c r="J28" s="52" t="s">
        <v>318</v>
      </c>
    </row>
    <row r="29" ht="36" customHeight="1" spans="1:10">
      <c r="A29" s="22"/>
      <c r="B29" s="22"/>
      <c r="C29" s="22" t="s">
        <v>254</v>
      </c>
      <c r="D29" s="51" t="s">
        <v>271</v>
      </c>
      <c r="E29" s="52" t="s">
        <v>319</v>
      </c>
      <c r="F29" s="39" t="s">
        <v>273</v>
      </c>
      <c r="G29" s="23" t="s">
        <v>274</v>
      </c>
      <c r="H29" s="39" t="s">
        <v>275</v>
      </c>
      <c r="I29" s="39" t="s">
        <v>259</v>
      </c>
      <c r="J29" s="52" t="s">
        <v>320</v>
      </c>
    </row>
    <row r="30" ht="20.25" customHeight="1" spans="1:10">
      <c r="A30" s="22"/>
      <c r="B30" s="22"/>
      <c r="C30" s="22" t="s">
        <v>254</v>
      </c>
      <c r="D30" s="51" t="s">
        <v>280</v>
      </c>
      <c r="E30" s="52" t="s">
        <v>281</v>
      </c>
      <c r="F30" s="39" t="s">
        <v>282</v>
      </c>
      <c r="G30" s="23" t="s">
        <v>283</v>
      </c>
      <c r="H30" s="39" t="s">
        <v>284</v>
      </c>
      <c r="I30" s="39" t="s">
        <v>259</v>
      </c>
      <c r="J30" s="52" t="s">
        <v>321</v>
      </c>
    </row>
    <row r="31" ht="20.25" customHeight="1" spans="1:10">
      <c r="A31" s="22"/>
      <c r="B31" s="22"/>
      <c r="C31" s="22" t="s">
        <v>286</v>
      </c>
      <c r="D31" s="51" t="s">
        <v>287</v>
      </c>
      <c r="E31" s="52" t="s">
        <v>322</v>
      </c>
      <c r="F31" s="39" t="s">
        <v>273</v>
      </c>
      <c r="G31" s="23" t="s">
        <v>289</v>
      </c>
      <c r="H31" s="39" t="s">
        <v>275</v>
      </c>
      <c r="I31" s="39" t="s">
        <v>290</v>
      </c>
      <c r="J31" s="52" t="s">
        <v>323</v>
      </c>
    </row>
    <row r="32" ht="24" customHeight="1" spans="1:10">
      <c r="A32" s="22"/>
      <c r="B32" s="22"/>
      <c r="C32" s="22" t="s">
        <v>292</v>
      </c>
      <c r="D32" s="51" t="s">
        <v>293</v>
      </c>
      <c r="E32" s="52" t="s">
        <v>294</v>
      </c>
      <c r="F32" s="39" t="s">
        <v>257</v>
      </c>
      <c r="G32" s="23" t="s">
        <v>295</v>
      </c>
      <c r="H32" s="39" t="s">
        <v>275</v>
      </c>
      <c r="I32" s="39" t="s">
        <v>259</v>
      </c>
      <c r="J32" s="52" t="s">
        <v>324</v>
      </c>
    </row>
    <row r="33" ht="214" customHeight="1" spans="1:10">
      <c r="A33" s="49" t="s">
        <v>225</v>
      </c>
      <c r="B33" s="50" t="s">
        <v>325</v>
      </c>
      <c r="C33" s="22"/>
      <c r="D33" s="22"/>
      <c r="E33" s="22"/>
      <c r="F33" s="22"/>
      <c r="G33" s="22"/>
      <c r="H33" s="22"/>
      <c r="I33" s="22"/>
      <c r="J33" s="22"/>
    </row>
    <row r="34" ht="20.25" customHeight="1" spans="1:10">
      <c r="A34" s="22"/>
      <c r="B34" s="22"/>
      <c r="C34" s="22" t="s">
        <v>254</v>
      </c>
      <c r="D34" s="51" t="s">
        <v>255</v>
      </c>
      <c r="E34" s="52" t="s">
        <v>326</v>
      </c>
      <c r="F34" s="39" t="s">
        <v>257</v>
      </c>
      <c r="G34" s="23" t="s">
        <v>327</v>
      </c>
      <c r="H34" s="39" t="s">
        <v>300</v>
      </c>
      <c r="I34" s="39" t="s">
        <v>259</v>
      </c>
      <c r="J34" s="52" t="s">
        <v>328</v>
      </c>
    </row>
    <row r="35" ht="37" customHeight="1" spans="1:10">
      <c r="A35" s="22"/>
      <c r="B35" s="22"/>
      <c r="C35" s="22" t="s">
        <v>254</v>
      </c>
      <c r="D35" s="51" t="s">
        <v>271</v>
      </c>
      <c r="E35" s="52" t="s">
        <v>329</v>
      </c>
      <c r="F35" s="39" t="s">
        <v>273</v>
      </c>
      <c r="G35" s="23" t="s">
        <v>274</v>
      </c>
      <c r="H35" s="39" t="s">
        <v>275</v>
      </c>
      <c r="I35" s="39" t="s">
        <v>259</v>
      </c>
      <c r="J35" s="52" t="s">
        <v>330</v>
      </c>
    </row>
    <row r="36" ht="24" customHeight="1" spans="1:10">
      <c r="A36" s="22"/>
      <c r="B36" s="22"/>
      <c r="C36" s="22" t="s">
        <v>254</v>
      </c>
      <c r="D36" s="51" t="s">
        <v>280</v>
      </c>
      <c r="E36" s="52" t="s">
        <v>331</v>
      </c>
      <c r="F36" s="39" t="s">
        <v>273</v>
      </c>
      <c r="G36" s="23" t="s">
        <v>332</v>
      </c>
      <c r="H36" s="39" t="s">
        <v>284</v>
      </c>
      <c r="I36" s="39" t="s">
        <v>259</v>
      </c>
      <c r="J36" s="52" t="s">
        <v>333</v>
      </c>
    </row>
    <row r="37" ht="24" customHeight="1" spans="1:10">
      <c r="A37" s="22"/>
      <c r="B37" s="22"/>
      <c r="C37" s="22" t="s">
        <v>286</v>
      </c>
      <c r="D37" s="51" t="s">
        <v>287</v>
      </c>
      <c r="E37" s="52" t="s">
        <v>305</v>
      </c>
      <c r="F37" s="39" t="s">
        <v>273</v>
      </c>
      <c r="G37" s="23" t="s">
        <v>289</v>
      </c>
      <c r="H37" s="39" t="s">
        <v>275</v>
      </c>
      <c r="I37" s="39" t="s">
        <v>290</v>
      </c>
      <c r="J37" s="52" t="s">
        <v>334</v>
      </c>
    </row>
    <row r="38" ht="39" customHeight="1" spans="1:10">
      <c r="A38" s="22"/>
      <c r="B38" s="22"/>
      <c r="C38" s="22" t="s">
        <v>292</v>
      </c>
      <c r="D38" s="51" t="s">
        <v>293</v>
      </c>
      <c r="E38" s="52" t="s">
        <v>335</v>
      </c>
      <c r="F38" s="39" t="s">
        <v>257</v>
      </c>
      <c r="G38" s="23" t="s">
        <v>295</v>
      </c>
      <c r="H38" s="39" t="s">
        <v>275</v>
      </c>
      <c r="I38" s="39" t="s">
        <v>259</v>
      </c>
      <c r="J38" s="52" t="s">
        <v>336</v>
      </c>
    </row>
    <row r="39" ht="273" customHeight="1" spans="1:10">
      <c r="A39" s="49" t="s">
        <v>237</v>
      </c>
      <c r="B39" s="50" t="s">
        <v>337</v>
      </c>
      <c r="C39" s="22"/>
      <c r="D39" s="22"/>
      <c r="E39" s="22"/>
      <c r="F39" s="22"/>
      <c r="G39" s="22"/>
      <c r="H39" s="22"/>
      <c r="I39" s="22"/>
      <c r="J39" s="22"/>
    </row>
    <row r="40" ht="20.25" customHeight="1" spans="1:10">
      <c r="A40" s="22"/>
      <c r="B40" s="22"/>
      <c r="C40" s="22" t="s">
        <v>254</v>
      </c>
      <c r="D40" s="51" t="s">
        <v>255</v>
      </c>
      <c r="E40" s="52" t="s">
        <v>338</v>
      </c>
      <c r="F40" s="39" t="s">
        <v>257</v>
      </c>
      <c r="G40" s="23" t="s">
        <v>339</v>
      </c>
      <c r="H40" s="39" t="s">
        <v>300</v>
      </c>
      <c r="I40" s="39" t="s">
        <v>259</v>
      </c>
      <c r="J40" s="52" t="s">
        <v>340</v>
      </c>
    </row>
    <row r="41" ht="20.25" customHeight="1" spans="1:10">
      <c r="A41" s="22"/>
      <c r="B41" s="22"/>
      <c r="C41" s="22" t="s">
        <v>254</v>
      </c>
      <c r="D41" s="51" t="s">
        <v>255</v>
      </c>
      <c r="E41" s="52" t="s">
        <v>341</v>
      </c>
      <c r="F41" s="39" t="s">
        <v>257</v>
      </c>
      <c r="G41" s="23" t="s">
        <v>47</v>
      </c>
      <c r="H41" s="39" t="s">
        <v>300</v>
      </c>
      <c r="I41" s="39" t="s">
        <v>259</v>
      </c>
      <c r="J41" s="52" t="s">
        <v>342</v>
      </c>
    </row>
    <row r="42" ht="42" customHeight="1" spans="1:10">
      <c r="A42" s="22"/>
      <c r="B42" s="22"/>
      <c r="C42" s="22" t="s">
        <v>254</v>
      </c>
      <c r="D42" s="51" t="s">
        <v>271</v>
      </c>
      <c r="E42" s="52" t="s">
        <v>343</v>
      </c>
      <c r="F42" s="39" t="s">
        <v>273</v>
      </c>
      <c r="G42" s="23" t="s">
        <v>274</v>
      </c>
      <c r="H42" s="39" t="s">
        <v>275</v>
      </c>
      <c r="I42" s="39" t="s">
        <v>259</v>
      </c>
      <c r="J42" s="52" t="s">
        <v>344</v>
      </c>
    </row>
    <row r="43" ht="20.25" customHeight="1" spans="1:10">
      <c r="A43" s="22"/>
      <c r="B43" s="22"/>
      <c r="C43" s="22" t="s">
        <v>254</v>
      </c>
      <c r="D43" s="51" t="s">
        <v>280</v>
      </c>
      <c r="E43" s="52" t="s">
        <v>281</v>
      </c>
      <c r="F43" s="39" t="s">
        <v>282</v>
      </c>
      <c r="G43" s="23" t="s">
        <v>283</v>
      </c>
      <c r="H43" s="39" t="s">
        <v>284</v>
      </c>
      <c r="I43" s="39" t="s">
        <v>259</v>
      </c>
      <c r="J43" s="52" t="s">
        <v>304</v>
      </c>
    </row>
    <row r="44" ht="20.25" customHeight="1" spans="1:10">
      <c r="A44" s="22"/>
      <c r="B44" s="22"/>
      <c r="C44" s="22" t="s">
        <v>286</v>
      </c>
      <c r="D44" s="51" t="s">
        <v>287</v>
      </c>
      <c r="E44" s="52" t="s">
        <v>345</v>
      </c>
      <c r="F44" s="39" t="s">
        <v>273</v>
      </c>
      <c r="G44" s="23" t="s">
        <v>289</v>
      </c>
      <c r="H44" s="39" t="s">
        <v>275</v>
      </c>
      <c r="I44" s="39" t="s">
        <v>290</v>
      </c>
      <c r="J44" s="52" t="s">
        <v>346</v>
      </c>
    </row>
    <row r="45" ht="37" customHeight="1" spans="1:10">
      <c r="A45" s="22"/>
      <c r="B45" s="22"/>
      <c r="C45" s="22" t="s">
        <v>292</v>
      </c>
      <c r="D45" s="51" t="s">
        <v>293</v>
      </c>
      <c r="E45" s="52" t="s">
        <v>347</v>
      </c>
      <c r="F45" s="39" t="s">
        <v>257</v>
      </c>
      <c r="G45" s="23" t="s">
        <v>295</v>
      </c>
      <c r="H45" s="39" t="s">
        <v>275</v>
      </c>
      <c r="I45" s="39" t="s">
        <v>259</v>
      </c>
      <c r="J45" s="52" t="s">
        <v>348</v>
      </c>
    </row>
    <row r="46" ht="90" customHeight="1" spans="1:10">
      <c r="A46" s="49" t="s">
        <v>218</v>
      </c>
      <c r="B46" s="22" t="s">
        <v>349</v>
      </c>
      <c r="C46" s="22"/>
      <c r="D46" s="22"/>
      <c r="E46" s="22"/>
      <c r="F46" s="22"/>
      <c r="G46" s="22"/>
      <c r="H46" s="22"/>
      <c r="I46" s="22"/>
      <c r="J46" s="22"/>
    </row>
    <row r="47" ht="20.25" customHeight="1" spans="1:10">
      <c r="A47" s="22"/>
      <c r="B47" s="22"/>
      <c r="C47" s="22" t="s">
        <v>254</v>
      </c>
      <c r="D47" s="51" t="s">
        <v>255</v>
      </c>
      <c r="E47" s="52" t="s">
        <v>350</v>
      </c>
      <c r="F47" s="39" t="s">
        <v>273</v>
      </c>
      <c r="G47" s="23" t="s">
        <v>46</v>
      </c>
      <c r="H47" s="39" t="s">
        <v>300</v>
      </c>
      <c r="I47" s="39" t="s">
        <v>259</v>
      </c>
      <c r="J47" s="52" t="s">
        <v>351</v>
      </c>
    </row>
    <row r="48" ht="20.25" customHeight="1" spans="1:10">
      <c r="A48" s="22"/>
      <c r="B48" s="22"/>
      <c r="C48" s="22" t="s">
        <v>254</v>
      </c>
      <c r="D48" s="51" t="s">
        <v>255</v>
      </c>
      <c r="E48" s="52" t="s">
        <v>352</v>
      </c>
      <c r="F48" s="39" t="s">
        <v>273</v>
      </c>
      <c r="G48" s="23" t="s">
        <v>353</v>
      </c>
      <c r="H48" s="39" t="s">
        <v>354</v>
      </c>
      <c r="I48" s="39" t="s">
        <v>259</v>
      </c>
      <c r="J48" s="52" t="s">
        <v>355</v>
      </c>
    </row>
    <row r="49" ht="20.25" customHeight="1" spans="1:10">
      <c r="A49" s="22"/>
      <c r="B49" s="22"/>
      <c r="C49" s="22" t="s">
        <v>254</v>
      </c>
      <c r="D49" s="51" t="s">
        <v>280</v>
      </c>
      <c r="E49" s="52" t="s">
        <v>281</v>
      </c>
      <c r="F49" s="39" t="s">
        <v>282</v>
      </c>
      <c r="G49" s="23" t="s">
        <v>283</v>
      </c>
      <c r="H49" s="39" t="s">
        <v>284</v>
      </c>
      <c r="I49" s="39" t="s">
        <v>259</v>
      </c>
      <c r="J49" s="52" t="s">
        <v>321</v>
      </c>
    </row>
    <row r="50" ht="20.25" customHeight="1" spans="1:10">
      <c r="A50" s="22"/>
      <c r="B50" s="22"/>
      <c r="C50" s="22" t="s">
        <v>286</v>
      </c>
      <c r="D50" s="51" t="s">
        <v>287</v>
      </c>
      <c r="E50" s="52" t="s">
        <v>356</v>
      </c>
      <c r="F50" s="39" t="s">
        <v>273</v>
      </c>
      <c r="G50" s="23" t="s">
        <v>289</v>
      </c>
      <c r="H50" s="39" t="s">
        <v>275</v>
      </c>
      <c r="I50" s="39" t="s">
        <v>290</v>
      </c>
      <c r="J50" s="52" t="s">
        <v>357</v>
      </c>
    </row>
    <row r="51" ht="39" customHeight="1" spans="1:10">
      <c r="A51" s="22"/>
      <c r="B51" s="22"/>
      <c r="C51" s="22" t="s">
        <v>292</v>
      </c>
      <c r="D51" s="51" t="s">
        <v>293</v>
      </c>
      <c r="E51" s="52" t="s">
        <v>358</v>
      </c>
      <c r="F51" s="39" t="s">
        <v>257</v>
      </c>
      <c r="G51" s="23" t="s">
        <v>295</v>
      </c>
      <c r="H51" s="39" t="s">
        <v>275</v>
      </c>
      <c r="I51" s="39" t="s">
        <v>259</v>
      </c>
      <c r="J51" s="52" t="s">
        <v>359</v>
      </c>
    </row>
    <row r="52" ht="137" customHeight="1" spans="1:10">
      <c r="A52" s="49" t="s">
        <v>212</v>
      </c>
      <c r="B52" s="22" t="s">
        <v>360</v>
      </c>
      <c r="C52" s="22"/>
      <c r="D52" s="22"/>
      <c r="E52" s="22"/>
      <c r="F52" s="22"/>
      <c r="G52" s="22"/>
      <c r="H52" s="22"/>
      <c r="I52" s="22"/>
      <c r="J52" s="22"/>
    </row>
    <row r="53" ht="20.25" customHeight="1" spans="1:10">
      <c r="A53" s="22"/>
      <c r="B53" s="22"/>
      <c r="C53" s="22" t="s">
        <v>254</v>
      </c>
      <c r="D53" s="51" t="s">
        <v>255</v>
      </c>
      <c r="E53" s="52" t="s">
        <v>361</v>
      </c>
      <c r="F53" s="39" t="s">
        <v>257</v>
      </c>
      <c r="G53" s="23" t="s">
        <v>362</v>
      </c>
      <c r="H53" s="39" t="s">
        <v>363</v>
      </c>
      <c r="I53" s="39" t="s">
        <v>259</v>
      </c>
      <c r="J53" s="52" t="s">
        <v>364</v>
      </c>
    </row>
    <row r="54" ht="20.25" customHeight="1" spans="1:10">
      <c r="A54" s="22"/>
      <c r="B54" s="22"/>
      <c r="C54" s="22" t="s">
        <v>254</v>
      </c>
      <c r="D54" s="51" t="s">
        <v>280</v>
      </c>
      <c r="E54" s="52" t="s">
        <v>281</v>
      </c>
      <c r="F54" s="39" t="s">
        <v>282</v>
      </c>
      <c r="G54" s="23" t="s">
        <v>283</v>
      </c>
      <c r="H54" s="39" t="s">
        <v>284</v>
      </c>
      <c r="I54" s="39" t="s">
        <v>259</v>
      </c>
      <c r="J54" s="52" t="s">
        <v>365</v>
      </c>
    </row>
    <row r="55" ht="20.25" customHeight="1" spans="1:10">
      <c r="A55" s="22"/>
      <c r="B55" s="22"/>
      <c r="C55" s="22" t="s">
        <v>286</v>
      </c>
      <c r="D55" s="51" t="s">
        <v>287</v>
      </c>
      <c r="E55" s="52" t="s">
        <v>366</v>
      </c>
      <c r="F55" s="39" t="s">
        <v>273</v>
      </c>
      <c r="G55" s="23" t="s">
        <v>367</v>
      </c>
      <c r="H55" s="39" t="s">
        <v>275</v>
      </c>
      <c r="I55" s="39" t="s">
        <v>290</v>
      </c>
      <c r="J55" s="52" t="s">
        <v>368</v>
      </c>
    </row>
    <row r="56" ht="38" customHeight="1" spans="1:10">
      <c r="A56" s="22"/>
      <c r="B56" s="22"/>
      <c r="C56" s="22" t="s">
        <v>292</v>
      </c>
      <c r="D56" s="51" t="s">
        <v>293</v>
      </c>
      <c r="E56" s="52" t="s">
        <v>369</v>
      </c>
      <c r="F56" s="39" t="s">
        <v>257</v>
      </c>
      <c r="G56" s="23" t="s">
        <v>295</v>
      </c>
      <c r="H56" s="39" t="s">
        <v>275</v>
      </c>
      <c r="I56" s="39" t="s">
        <v>259</v>
      </c>
      <c r="J56" s="52" t="s">
        <v>370</v>
      </c>
    </row>
    <row r="57" ht="188" customHeight="1" spans="1:10">
      <c r="A57" s="49" t="s">
        <v>209</v>
      </c>
      <c r="B57" s="50" t="s">
        <v>371</v>
      </c>
      <c r="C57" s="22"/>
      <c r="D57" s="22"/>
      <c r="E57" s="22"/>
      <c r="F57" s="22"/>
      <c r="G57" s="22"/>
      <c r="H57" s="22"/>
      <c r="I57" s="22"/>
      <c r="J57" s="22"/>
    </row>
    <row r="58" ht="20.25" customHeight="1" spans="1:10">
      <c r="A58" s="22"/>
      <c r="B58" s="22"/>
      <c r="C58" s="22" t="s">
        <v>254</v>
      </c>
      <c r="D58" s="51" t="s">
        <v>255</v>
      </c>
      <c r="E58" s="52" t="s">
        <v>372</v>
      </c>
      <c r="F58" s="39" t="s">
        <v>257</v>
      </c>
      <c r="G58" s="23" t="s">
        <v>47</v>
      </c>
      <c r="H58" s="39" t="s">
        <v>267</v>
      </c>
      <c r="I58" s="39" t="s">
        <v>259</v>
      </c>
      <c r="J58" s="52" t="s">
        <v>373</v>
      </c>
    </row>
    <row r="59" ht="20.25" customHeight="1" spans="1:10">
      <c r="A59" s="22"/>
      <c r="B59" s="22"/>
      <c r="C59" s="22" t="s">
        <v>254</v>
      </c>
      <c r="D59" s="51" t="s">
        <v>271</v>
      </c>
      <c r="E59" s="52" t="s">
        <v>272</v>
      </c>
      <c r="F59" s="39" t="s">
        <v>273</v>
      </c>
      <c r="G59" s="23" t="s">
        <v>274</v>
      </c>
      <c r="H59" s="39" t="s">
        <v>275</v>
      </c>
      <c r="I59" s="39" t="s">
        <v>259</v>
      </c>
      <c r="J59" s="52" t="s">
        <v>374</v>
      </c>
    </row>
    <row r="60" ht="20.25" customHeight="1" spans="1:10">
      <c r="A60" s="22"/>
      <c r="B60" s="22"/>
      <c r="C60" s="22" t="s">
        <v>254</v>
      </c>
      <c r="D60" s="51" t="s">
        <v>280</v>
      </c>
      <c r="E60" s="52" t="s">
        <v>281</v>
      </c>
      <c r="F60" s="39" t="s">
        <v>282</v>
      </c>
      <c r="G60" s="23" t="s">
        <v>283</v>
      </c>
      <c r="H60" s="39" t="s">
        <v>284</v>
      </c>
      <c r="I60" s="39" t="s">
        <v>259</v>
      </c>
      <c r="J60" s="52" t="s">
        <v>365</v>
      </c>
    </row>
    <row r="61" ht="20.25" customHeight="1" spans="1:10">
      <c r="A61" s="22"/>
      <c r="B61" s="22"/>
      <c r="C61" s="22" t="s">
        <v>286</v>
      </c>
      <c r="D61" s="51" t="s">
        <v>287</v>
      </c>
      <c r="E61" s="52" t="s">
        <v>305</v>
      </c>
      <c r="F61" s="39" t="s">
        <v>273</v>
      </c>
      <c r="G61" s="23" t="s">
        <v>289</v>
      </c>
      <c r="H61" s="39" t="s">
        <v>275</v>
      </c>
      <c r="I61" s="39" t="s">
        <v>290</v>
      </c>
      <c r="J61" s="52" t="s">
        <v>375</v>
      </c>
    </row>
    <row r="62" ht="38" customHeight="1" spans="1:10">
      <c r="A62" s="22"/>
      <c r="B62" s="22"/>
      <c r="C62" s="22" t="s">
        <v>292</v>
      </c>
      <c r="D62" s="51" t="s">
        <v>293</v>
      </c>
      <c r="E62" s="52" t="s">
        <v>294</v>
      </c>
      <c r="F62" s="39" t="s">
        <v>257</v>
      </c>
      <c r="G62" s="23" t="s">
        <v>295</v>
      </c>
      <c r="H62" s="39" t="s">
        <v>275</v>
      </c>
      <c r="I62" s="39" t="s">
        <v>259</v>
      </c>
      <c r="J62" s="52" t="s">
        <v>376</v>
      </c>
    </row>
    <row r="63" ht="188" customHeight="1" spans="1:10">
      <c r="A63" s="49" t="s">
        <v>229</v>
      </c>
      <c r="B63" s="22" t="s">
        <v>377</v>
      </c>
      <c r="C63" s="22"/>
      <c r="D63" s="22"/>
      <c r="E63" s="22"/>
      <c r="F63" s="22"/>
      <c r="G63" s="22"/>
      <c r="H63" s="22"/>
      <c r="I63" s="22"/>
      <c r="J63" s="22"/>
    </row>
    <row r="64" ht="20.25" customHeight="1" spans="1:10">
      <c r="A64" s="22"/>
      <c r="B64" s="22"/>
      <c r="C64" s="22" t="s">
        <v>254</v>
      </c>
      <c r="D64" s="51" t="s">
        <v>255</v>
      </c>
      <c r="E64" s="52" t="s">
        <v>326</v>
      </c>
      <c r="F64" s="39" t="s">
        <v>257</v>
      </c>
      <c r="G64" s="23" t="s">
        <v>378</v>
      </c>
      <c r="H64" s="39" t="s">
        <v>300</v>
      </c>
      <c r="I64" s="39" t="s">
        <v>259</v>
      </c>
      <c r="J64" s="52" t="s">
        <v>379</v>
      </c>
    </row>
    <row r="65" ht="45" customHeight="1" spans="1:10">
      <c r="A65" s="22"/>
      <c r="B65" s="22"/>
      <c r="C65" s="22" t="s">
        <v>254</v>
      </c>
      <c r="D65" s="51" t="s">
        <v>271</v>
      </c>
      <c r="E65" s="52" t="s">
        <v>380</v>
      </c>
      <c r="F65" s="39" t="s">
        <v>273</v>
      </c>
      <c r="G65" s="23" t="s">
        <v>274</v>
      </c>
      <c r="H65" s="39" t="s">
        <v>275</v>
      </c>
      <c r="I65" s="39" t="s">
        <v>259</v>
      </c>
      <c r="J65" s="52" t="s">
        <v>381</v>
      </c>
    </row>
    <row r="66" ht="20.25" customHeight="1" spans="1:10">
      <c r="A66" s="22"/>
      <c r="B66" s="22"/>
      <c r="C66" s="22" t="s">
        <v>254</v>
      </c>
      <c r="D66" s="51" t="s">
        <v>280</v>
      </c>
      <c r="E66" s="52" t="s">
        <v>281</v>
      </c>
      <c r="F66" s="39" t="s">
        <v>282</v>
      </c>
      <c r="G66" s="23" t="s">
        <v>283</v>
      </c>
      <c r="H66" s="39" t="s">
        <v>284</v>
      </c>
      <c r="I66" s="39" t="s">
        <v>259</v>
      </c>
      <c r="J66" s="52" t="s">
        <v>285</v>
      </c>
    </row>
    <row r="67" ht="36" customHeight="1" spans="1:10">
      <c r="A67" s="22"/>
      <c r="B67" s="22"/>
      <c r="C67" s="22" t="s">
        <v>286</v>
      </c>
      <c r="D67" s="51" t="s">
        <v>287</v>
      </c>
      <c r="E67" s="52" t="s">
        <v>382</v>
      </c>
      <c r="F67" s="39" t="s">
        <v>273</v>
      </c>
      <c r="G67" s="23" t="s">
        <v>289</v>
      </c>
      <c r="H67" s="39" t="s">
        <v>275</v>
      </c>
      <c r="I67" s="39" t="s">
        <v>290</v>
      </c>
      <c r="J67" s="52" t="s">
        <v>383</v>
      </c>
    </row>
    <row r="68" ht="42" customHeight="1" spans="1:10">
      <c r="A68" s="22"/>
      <c r="B68" s="22"/>
      <c r="C68" s="22" t="s">
        <v>292</v>
      </c>
      <c r="D68" s="51" t="s">
        <v>293</v>
      </c>
      <c r="E68" s="52" t="s">
        <v>358</v>
      </c>
      <c r="F68" s="39" t="s">
        <v>257</v>
      </c>
      <c r="G68" s="23" t="s">
        <v>295</v>
      </c>
      <c r="H68" s="39" t="s">
        <v>275</v>
      </c>
      <c r="I68" s="39" t="s">
        <v>259</v>
      </c>
      <c r="J68" s="52" t="s">
        <v>384</v>
      </c>
    </row>
    <row r="69" ht="150" customHeight="1" spans="1:10">
      <c r="A69" s="49" t="s">
        <v>214</v>
      </c>
      <c r="B69" s="22" t="s">
        <v>385</v>
      </c>
      <c r="C69" s="22"/>
      <c r="D69" s="22"/>
      <c r="E69" s="22"/>
      <c r="F69" s="22"/>
      <c r="G69" s="22"/>
      <c r="H69" s="22"/>
      <c r="I69" s="22"/>
      <c r="J69" s="22"/>
    </row>
    <row r="70" ht="20.25" customHeight="1" spans="1:10">
      <c r="A70" s="22"/>
      <c r="B70" s="22"/>
      <c r="C70" s="22" t="s">
        <v>254</v>
      </c>
      <c r="D70" s="51" t="s">
        <v>255</v>
      </c>
      <c r="E70" s="52" t="s">
        <v>350</v>
      </c>
      <c r="F70" s="39" t="s">
        <v>273</v>
      </c>
      <c r="G70" s="23" t="s">
        <v>48</v>
      </c>
      <c r="H70" s="39" t="s">
        <v>300</v>
      </c>
      <c r="I70" s="39" t="s">
        <v>259</v>
      </c>
      <c r="J70" s="52" t="s">
        <v>386</v>
      </c>
    </row>
    <row r="71" ht="20.25" customHeight="1" spans="1:10">
      <c r="A71" s="22"/>
      <c r="B71" s="22"/>
      <c r="C71" s="22" t="s">
        <v>254</v>
      </c>
      <c r="D71" s="51" t="s">
        <v>255</v>
      </c>
      <c r="E71" s="52" t="s">
        <v>387</v>
      </c>
      <c r="F71" s="39" t="s">
        <v>273</v>
      </c>
      <c r="G71" s="23" t="s">
        <v>388</v>
      </c>
      <c r="H71" s="39" t="s">
        <v>363</v>
      </c>
      <c r="I71" s="39" t="s">
        <v>259</v>
      </c>
      <c r="J71" s="52" t="s">
        <v>389</v>
      </c>
    </row>
    <row r="72" ht="20.25" customHeight="1" spans="1:10">
      <c r="A72" s="22"/>
      <c r="B72" s="22"/>
      <c r="C72" s="22" t="s">
        <v>254</v>
      </c>
      <c r="D72" s="51" t="s">
        <v>280</v>
      </c>
      <c r="E72" s="52" t="s">
        <v>390</v>
      </c>
      <c r="F72" s="39" t="s">
        <v>282</v>
      </c>
      <c r="G72" s="23" t="s">
        <v>283</v>
      </c>
      <c r="H72" s="39" t="s">
        <v>284</v>
      </c>
      <c r="I72" s="39" t="s">
        <v>259</v>
      </c>
      <c r="J72" s="52" t="s">
        <v>391</v>
      </c>
    </row>
    <row r="73" ht="20.25" customHeight="1" spans="1:10">
      <c r="A73" s="22"/>
      <c r="B73" s="22"/>
      <c r="C73" s="22" t="s">
        <v>286</v>
      </c>
      <c r="D73" s="51" t="s">
        <v>287</v>
      </c>
      <c r="E73" s="52" t="s">
        <v>392</v>
      </c>
      <c r="F73" s="39" t="s">
        <v>273</v>
      </c>
      <c r="G73" s="23" t="s">
        <v>367</v>
      </c>
      <c r="H73" s="39" t="s">
        <v>275</v>
      </c>
      <c r="I73" s="39" t="s">
        <v>290</v>
      </c>
      <c r="J73" s="52" t="s">
        <v>393</v>
      </c>
    </row>
    <row r="74" ht="32" customHeight="1" spans="1:10">
      <c r="A74" s="22"/>
      <c r="B74" s="22"/>
      <c r="C74" s="22" t="s">
        <v>292</v>
      </c>
      <c r="D74" s="51" t="s">
        <v>293</v>
      </c>
      <c r="E74" s="52" t="s">
        <v>394</v>
      </c>
      <c r="F74" s="39" t="s">
        <v>257</v>
      </c>
      <c r="G74" s="23" t="s">
        <v>295</v>
      </c>
      <c r="H74" s="39" t="s">
        <v>275</v>
      </c>
      <c r="I74" s="39" t="s">
        <v>259</v>
      </c>
      <c r="J74" s="52" t="s">
        <v>395</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1388888888889" right="0.751388888888889" top="1" bottom="1" header="0.5" footer="0.5"/>
  <pageSetup paperSize="9" scale="69" fitToHeight="0" pageOrder="overThenDown"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2025-02-24T11:11:00Z</dcterms:created>
  <dcterms:modified xsi:type="dcterms:W3CDTF">2025-02-25T06:54:59Z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DDEED2F4FB6647D280ED5022134E1780_12</vt:lpwstr>
  </property>
</Properties>
</file>