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firstSheet="8"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44525"/>
</workbook>
</file>

<file path=xl/sharedStrings.xml><?xml version="1.0" encoding="utf-8"?>
<sst xmlns="http://schemas.openxmlformats.org/spreadsheetml/2006/main" count="1773" uniqueCount="567">
  <si>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</si>
  <si>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</si>
  <si>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</si>
  <si>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</si>
  <si>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</si>
  <si>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</si>
  <si>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</si>
  <si>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</si>
  <si>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</si>
  <si>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</si>
  <si>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</si>
  <si>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</si>
  <si>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</si>
  <si>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</si>
  <si>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</si>
  <si>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</si>
  <si>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</si>
  <si>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</si>
  <si>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</si>
  <si>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</si>
  <si>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</si>
  <si>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</si>
  <si>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</si>
  <si>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</si>
  <si>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</si>
  <si>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</si>
  <si>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</si>
  <si>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</si>
  <si>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</si>
  <si>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</si>
  <si>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</si>
  <si>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</si>
  <si>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</si>
  <si>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</si>
  <si>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</si>
  <si>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</si>
  <si>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</si>
  <si>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</si>
  <si>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</si>
  <si>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</si>
  <si>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</si>
  <si>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</si>
  <si>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</si>
  <si>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</si>
  <si>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</si>
  <si>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</si>
  <si>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</si>
  <si>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</si>
  <si>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</si>
  <si>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</si>
  <si>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</si>
  <si>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</si>
  <si>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</si>
  <si>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</si>
  <si>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</si>
  <si>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105023</t>
  </si>
  <si>
    <t>峨山彝族自治县第一中学</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</si>
  <si>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</si>
  <si>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</si>
  <si>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</si>
  <si>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</si>
  <si>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</si>
  <si>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</si>
  <si>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</si>
  <si>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</si>
  <si>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</si>
  <si>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</si>
  <si>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</si>
  <si>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</si>
  <si>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</si>
  <si>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</si>
  <si>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205</t>
  </si>
  <si>
    <t>教育支出</t>
  </si>
  <si>
    <t>20502</t>
  </si>
  <si>
    <t>普通教育</t>
  </si>
  <si>
    <t>2050204</t>
  </si>
  <si>
    <t>高中教育</t>
  </si>
  <si>
    <t>20599</t>
  </si>
  <si>
    <t>其他教育支出</t>
  </si>
  <si>
    <t>2059999</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</si>
  <si>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</si>
  <si>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</si>
  <si>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</si>
  <si>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</si>
  <si>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</si>
  <si>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</si>
  <si>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</si>
  <si>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</si>
  <si>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</si>
  <si>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</si>
  <si>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</si>
  <si>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</si>
  <si>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</si>
  <si>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</si>
  <si>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</si>
  <si>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</si>
  <si>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</si>
  <si>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</si>
  <si>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</si>
  <si>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</si>
  <si>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</si>
  <si>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</si>
  <si>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</si>
  <si>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</si>
  <si>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</si>
  <si>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</si>
  <si>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</si>
  <si>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</si>
  <si>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</si>
  <si>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</si>
  <si>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</si>
  <si>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</si>
  <si>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</si>
  <si>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</si>
  <si>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</si>
  <si>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</si>
  <si>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</si>
  <si>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</si>
  <si>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</si>
  <si>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</si>
  <si>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</si>
  <si>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</si>
  <si>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</si>
  <si>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</si>
  <si>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</si>
  <si>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</si>
  <si>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</si>
  <si>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</si>
  <si>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</si>
  <si>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</si>
  <si>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</si>
  <si>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</si>
  <si>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备注：本单位无一般公共预算“三公”经费支出。</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</si>
  <si>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</si>
  <si>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</si>
  <si>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</si>
  <si>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</si>
  <si>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</si>
  <si>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</si>
  <si>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</si>
  <si>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</si>
  <si>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</si>
  <si>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</si>
  <si>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</si>
  <si>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</si>
  <si>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</si>
  <si>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</si>
  <si>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</si>
  <si>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</si>
  <si>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</si>
  <si>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</si>
  <si>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530426210000000014563</t>
  </si>
  <si>
    <t>事业人员支出工资</t>
  </si>
  <si>
    <t>30101</t>
  </si>
  <si>
    <t>基本工资</t>
  </si>
  <si>
    <t>30102</t>
  </si>
  <si>
    <t>津贴补贴</t>
  </si>
  <si>
    <t>30107</t>
  </si>
  <si>
    <t>绩效工资</t>
  </si>
  <si>
    <t>530426210000000014564</t>
  </si>
  <si>
    <t>社会保障缴费</t>
  </si>
  <si>
    <t>30112</t>
  </si>
  <si>
    <t>其他社会保障缴费</t>
  </si>
  <si>
    <t>30108</t>
  </si>
  <si>
    <t>机关事业单位基本养老保险缴费</t>
  </si>
  <si>
    <t>30110</t>
  </si>
  <si>
    <t>职工基本医疗保险缴费</t>
  </si>
  <si>
    <t>530426210000000014565</t>
  </si>
  <si>
    <t>30113</t>
  </si>
  <si>
    <t>530426210000000014566</t>
  </si>
  <si>
    <t>对个人和家庭的补助</t>
  </si>
  <si>
    <t>30305</t>
  </si>
  <si>
    <t>生活补助</t>
  </si>
  <si>
    <t>530426210000000014569</t>
  </si>
  <si>
    <t>工会经费</t>
  </si>
  <si>
    <t>30228</t>
  </si>
  <si>
    <t>530426210000000014571</t>
  </si>
  <si>
    <t>一般公用经费</t>
  </si>
  <si>
    <t>30299</t>
  </si>
  <si>
    <t>其他商品和服务支出</t>
  </si>
  <si>
    <t>530426231100001468060</t>
  </si>
  <si>
    <t>残疾人就业保障金</t>
  </si>
  <si>
    <t>530426231100001468061</t>
  </si>
  <si>
    <t>退休人员统筹外养老金</t>
  </si>
  <si>
    <t>30302</t>
  </si>
  <si>
    <t>退休费</t>
  </si>
  <si>
    <t>530426231100001468074</t>
  </si>
  <si>
    <t>福利费</t>
  </si>
  <si>
    <t>30229</t>
  </si>
  <si>
    <t>530426231100001484284</t>
  </si>
  <si>
    <t>奖励性绩效工资</t>
  </si>
  <si>
    <t>预算05-1表</t>
  </si>
  <si>
    <t>2025年部门项目支出预算表</t>
  </si>
  <si>
    <t>项目分类</t>
  </si>
  <si>
    <t>项目单位</t>
  </si>
  <si>
    <t>经济科目编码</t>
  </si>
  <si>
    <t>本年拨款</t>
  </si>
  <si>
    <t>其中：本次下达</t>
  </si>
  <si>
    <t>“高层次人才引进计划”教育体育行业专家工作站专项资金</t>
  </si>
  <si>
    <t>313 事业发展类</t>
  </si>
  <si>
    <t>530426221100001097812</t>
  </si>
  <si>
    <t>30211</t>
  </si>
  <si>
    <t>差旅费</t>
  </si>
  <si>
    <t>30201</t>
  </si>
  <si>
    <t>办公费</t>
  </si>
  <si>
    <t>“兴玉英才支持计划”引进退休名师、名校长市级补助资金</t>
  </si>
  <si>
    <t>530426241100002997833</t>
  </si>
  <si>
    <t>（单位资金安排）峨山县第一中学专户专项资金</t>
  </si>
  <si>
    <t>530426251100003729168</t>
  </si>
  <si>
    <t>（非税安排）峨山县第一中学普通高中教育收费收入补助资金</t>
  </si>
  <si>
    <t>530426251100003729127</t>
  </si>
  <si>
    <t>峨山县第一中学丧葬费、抚恤金补助资金</t>
  </si>
  <si>
    <t>312 民生类</t>
  </si>
  <si>
    <t>530426251100003809659</t>
  </si>
  <si>
    <t>30304</t>
  </si>
  <si>
    <t>抚恤金</t>
  </si>
  <si>
    <t>峨山县第一中学添置和更新设施设备资金</t>
  </si>
  <si>
    <t>311 专项业务类</t>
  </si>
  <si>
    <t>530426231100002391825</t>
  </si>
  <si>
    <t>机关事业单位人员死亡遗属生活困难补助资金</t>
  </si>
  <si>
    <t>530426231100001137564</t>
  </si>
  <si>
    <t>普通高中国家助学金资助专项资金</t>
  </si>
  <si>
    <t>530426210000000017382</t>
  </si>
  <si>
    <t>30308</t>
  </si>
  <si>
    <t>助学金</t>
  </si>
  <si>
    <t>普通高中建档立卡等家庭经济困难学生免学费补助专项资金</t>
  </si>
  <si>
    <t>530426210000000017381</t>
  </si>
  <si>
    <t>普通高中建档立卡学生生活费补助资金</t>
  </si>
  <si>
    <t>530426210000000017383</t>
  </si>
  <si>
    <t>普通高中人口较少数民族学生“三免一补”补助资金</t>
  </si>
  <si>
    <t>530426231100001137072</t>
  </si>
  <si>
    <t>普通高中县级助学金补助资金</t>
  </si>
  <si>
    <t>530426231100001136885</t>
  </si>
  <si>
    <t>普通高中学校生均公用经费</t>
  </si>
  <si>
    <t>530426231100001147057</t>
  </si>
  <si>
    <t>职工医疗救助金资金</t>
  </si>
  <si>
    <t>530426231100001143859</t>
  </si>
  <si>
    <t>30399</t>
  </si>
  <si>
    <t>其他对个人和家庭的补助</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</si>
  <si>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</si>
  <si>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</si>
  <si>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</si>
  <si>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</si>
  <si>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</si>
  <si>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</si>
  <si>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</si>
  <si>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</si>
  <si>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</si>
  <si>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</si>
  <si>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</si>
  <si>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</si>
  <si>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2025年度目标：根据云发改（2004）536号云南省发改委、省财政厅、省教育厅《关于调整规范我省高等学校、普通高中学费收费标准及有关问题的通知》，我校收取的教育性收费共两项：（1）普通高中学费收费标准为每学期每生500元；（2）普通高中住宿费收费标准为每学期每生80元。根据2024年10月学生人数1800人，预测我校2024年普通高中教育性收费合计2088000元，其中普通高中学费1800000元，住宿费288000元。根据《峨山县人民政府关于峨山县第一中学奖励性绩效考核的专题会议纪要》、《玉溪市人民政府关于深化普通高中改革促进优质均衡发展的实施意见》（玉政发﹝2018﹞30 号）文件的相关要求，建议按照财政收支两条线的相关规定和非税收入管理办法的相关规定，财政统筹非税收入的 30%作为峨山一中奖励性绩效考核，剩余 70%及时返回学校使用。剩余 70%主要用于维持学校日常运转支出，主要包括：教学业务费、实验费、教师培训费、文体活动费、水电费、取暖费、办公费、邮电费、劳务费、交通差旅费、仪器设备及图书资料购置费、校舍及仪器设备的日常维修维护等。</t>
  </si>
  <si>
    <t>产出指标</t>
  </si>
  <si>
    <t>数量指标</t>
  </si>
  <si>
    <t>开展教师培训（或派出教师培训）次数</t>
  </si>
  <si>
    <t>&gt;=</t>
  </si>
  <si>
    <t>次</t>
  </si>
  <si>
    <t>定量指标</t>
  </si>
  <si>
    <t>反映教师培训情况</t>
  </si>
  <si>
    <t>电话使用时间</t>
  </si>
  <si>
    <t>=</t>
  </si>
  <si>
    <t>12</t>
  </si>
  <si>
    <t>月</t>
  </si>
  <si>
    <t>反映办公通讯保障情况</t>
  </si>
  <si>
    <t>保障维修维护月数</t>
  </si>
  <si>
    <t>反映教学设备、办公设备等正常使用情况</t>
  </si>
  <si>
    <t>质量指标</t>
  </si>
  <si>
    <t>绩效工资所占非税比率</t>
  </si>
  <si>
    <t>&lt;=</t>
  </si>
  <si>
    <t>30</t>
  </si>
  <si>
    <t>%</t>
  </si>
  <si>
    <t>反映教师绩效工资占学校年度教育收费的比率，绩效工资所占非税比率=本年发放绩效工资/本年学费住宿费收入×100%</t>
  </si>
  <si>
    <t>时效指标</t>
  </si>
  <si>
    <t>项目完成时间</t>
  </si>
  <si>
    <t>2025-12-31</t>
  </si>
  <si>
    <t>年-月-日</t>
  </si>
  <si>
    <t>反映项目完成时间</t>
  </si>
  <si>
    <t>效益指标</t>
  </si>
  <si>
    <t>社会效益</t>
  </si>
  <si>
    <t>维持学校日常运转支出</t>
  </si>
  <si>
    <t>有效保障</t>
  </si>
  <si>
    <t>定性指标</t>
  </si>
  <si>
    <t>反映学校日常运转支出保障情况</t>
  </si>
  <si>
    <t>教育收费非税返还比例</t>
  </si>
  <si>
    <t>100</t>
  </si>
  <si>
    <t>反映教育收费非税返还比例</t>
  </si>
  <si>
    <t>可持续影响</t>
  </si>
  <si>
    <t>普通高中教育年限</t>
  </si>
  <si>
    <t>年</t>
  </si>
  <si>
    <t>反映普通高中教育年限</t>
  </si>
  <si>
    <t>满意度指标</t>
  </si>
  <si>
    <t>服务对象满意度</t>
  </si>
  <si>
    <t>全校师生满意度</t>
  </si>
  <si>
    <t>85</t>
  </si>
  <si>
    <t>反映受益对象满意度。满意度=满意人数/发放有效问卷数</t>
  </si>
  <si>
    <t>为全面贯彻党的十八大及十八届三中、四中、五中、六中全会精神和习近平总书记重要讲话精神，落实党中央、国务院决策部署，切实做好普通高中建档立卡贫困户学生资助工作，确保建档立卡贫困户学生获得精准资助，阻断贫困代际传递，传递党和政府的关怀，让每一个家庭经济困难学生都能成为有用之才。从2017年秋季学期起，对普通高中全日制在校生中的建档立卡贫困户学生，除享受其他政策外再给予每人每年2500元的生活费补助。严格按照国家、省、市确定各级各类学生资助项目的实施意见、方案、细则、管理办法等规定的时间，及时足额拨付资金，确保各级各类学生资助项目按时、有效实施。
1、该项目实施覆盖峨山县双江、小街、岔河、甸中、大龙潭、富良棚、塔甸、化念八个乡镇，补助对象为2025年春季学期和秋季学期峨山一中建档立卡等家庭经济困难学生，补助标准2500元/人·年。
2、落实普通高中学生资助政策，对普通高中全日制在校生中的建档立卡贫困户学生，除享受其他政策外再给予生活费补助，确保建档立卡学生就学权利。
3、2025年3月至6月完成春季学期生活费补助的评审、公示、发放工作，完成50%资金拨付目标；2025年9月至12月份完成秋季学期生活费补助的评审、公示、发放工作，完成剩余50%资金拨付目标。实际支出金额以县财政拨款金额和实际资助名单为准。</t>
  </si>
  <si>
    <t>补助人数</t>
  </si>
  <si>
    <t>200</t>
  </si>
  <si>
    <t>人</t>
  </si>
  <si>
    <t>反映建档立卡等家庭经济困难学生生活费补助人数</t>
  </si>
  <si>
    <t>补助标准达标率</t>
  </si>
  <si>
    <t>反映建档立卡等家庭经济困难学生生活费补助达标情况，补助标准达标率=实际发放标准/应该发放标准×100%</t>
  </si>
  <si>
    <t>补助资金当年到位率</t>
  </si>
  <si>
    <t>反映建档立卡等家庭经济困难学生生活费补助资金到位情况，补助资金当年到位率=本年实际下达资金数/本年应下达资金数×100%</t>
  </si>
  <si>
    <t>缓解学生家庭经济困难</t>
  </si>
  <si>
    <t>有效缓解</t>
  </si>
  <si>
    <t>反映建档立卡等家庭经济困难学生生活费补助缓解学生家庭经济困难情况</t>
  </si>
  <si>
    <t>建档立卡学生覆盖率</t>
  </si>
  <si>
    <t>反映建档立卡学生生活费补助覆盖率情况，建档立卡学生覆盖率=资助建档立卡学生数/在校生建档立卡学生数×100%</t>
  </si>
  <si>
    <t>普通高中资助年限</t>
  </si>
  <si>
    <t>反映普通高中资助年限情况</t>
  </si>
  <si>
    <t>峨山一中建档立卡学生、家长满意度</t>
  </si>
  <si>
    <t>反映反映建档立卡等家庭经济困难学生生活费补助资助学生和家长满意度情况，满意度=满意人数/发放有效问卷数×100%</t>
  </si>
  <si>
    <t>根据 《中共玉溪市委玉溪市人民政府关于加快我市人口较少民族和贫困少数民族聚居区经济社会发展的意见》玉发〔2009〕4号文件精神，对我校人口较少民族聚居的284个村民小组的农村在校高中生实行“三免一补”政策，即：免学费、住宿费、教科书费和每生每年补助1500元生活费。免费项目按实际发生数给予免除，所需经费按属地管理原则，分级承担，在市属中学就读的由市财政承担，在县属中学就读的由县级财政承担。2024年我校普通高中人口较少数民族学生“三免一补”预算标准为4000元每生每年，即按实际交费金额免除学费、住宿费、教科书费和每生每年补助1500元生活费。根据2024年我校少小民族“三免一补”补助情况，预测我校2025年少小民族“三免一补”5人，共52000元，本次申报项目库总额52000元，均为县级资金。</t>
  </si>
  <si>
    <t>资助学生人数</t>
  </si>
  <si>
    <t>15</t>
  </si>
  <si>
    <t>反映“三免一补”资助学生人数情况</t>
  </si>
  <si>
    <t>获补对象准确率</t>
  </si>
  <si>
    <t>反映“三免一补”资助对象准确率情况，准确率=发放学生人数/评审通过人数×100%</t>
  </si>
  <si>
    <t>补助完成率</t>
  </si>
  <si>
    <t>反映“三免一补”资助完成率情况，补助完成率=本年实际发放数/本年应发放数×100%</t>
  </si>
  <si>
    <t>补助事项公示度</t>
  </si>
  <si>
    <t>反映“三免一补”资助信息公示情况</t>
  </si>
  <si>
    <t>反映“三免一补”项目完成时间情况</t>
  </si>
  <si>
    <t>资助发放及时率</t>
  </si>
  <si>
    <t>反映“三免一补”项目发放时间情况，补助发放率=本年实际发放数/本年应发放数×100%</t>
  </si>
  <si>
    <t>资助对象政策知晓度</t>
  </si>
  <si>
    <t>反映资助对象对“三免一补”政策的知晓情况</t>
  </si>
  <si>
    <t>反映“三免一补”实施后对学生家庭经济改善情况</t>
  </si>
  <si>
    <t>反映“三免一补”资助实施年度情况</t>
  </si>
  <si>
    <t>受助学生及家长满意度</t>
  </si>
  <si>
    <t>反映受助学生及家长满意度情况，满意度=满意人数/有效问卷数×100%</t>
  </si>
  <si>
    <t>2025年目标：2025年3月至6月份完成春季县级助学金的评审、公示、发放工作，完成50%资金拨付目标；2025年9月至12月份完成秋季县级助学金的评审、公示、发放工作，完成剩余50%资金拨目标付（实际资助金额已财政拨款和资助名册为准）。为有利推进教育领域健全城乡发展一体化体制机制建设，着力优化教育布局,实现普通高中学校教育在更高层次的均衡发展，促进教育公平、提高教育质量，按精准识别、精准资助的要求，强化学生资助动态管理，现“应助尽助”的目标，确保不让一名学生因贫失学，一户脱贫户因学返贫。</t>
  </si>
  <si>
    <t>2000</t>
  </si>
  <si>
    <t>反映普通高中县级助学金资助人数情况。</t>
  </si>
  <si>
    <t>资助月数</t>
  </si>
  <si>
    <t>反映普通高中县级助学金资助月数情况</t>
  </si>
  <si>
    <t>反映普通高中县级助学金资助标准达标率情况，补助标准达标率=实际补助标准/应补助标准×100%</t>
  </si>
  <si>
    <t>在校生覆盖率</t>
  </si>
  <si>
    <t>反映普通高中县级助学金资助覆盖范围情况，在校生覆盖率=实际发放学生范围/在校生人数×100%</t>
  </si>
  <si>
    <t>补助资金到位率</t>
  </si>
  <si>
    <t>反映普通高中县级助学金资助资金到位率情况，补助资金到位率=本年实际下达资金数/本年应下达资金数×100%</t>
  </si>
  <si>
    <t>反映普通高中县级助学金资助完成时间情况</t>
  </si>
  <si>
    <t>有效改善学生生活条件</t>
  </si>
  <si>
    <t>反映普通高中县级助学金资助后学生生活改善情况</t>
  </si>
  <si>
    <t>政策知晓度</t>
  </si>
  <si>
    <t>反映普通高中县级助学金资助对象政策知晓情况</t>
  </si>
  <si>
    <t>普通高中年限</t>
  </si>
  <si>
    <t>反映普通高中就读年限情况</t>
  </si>
  <si>
    <t>资助对象满意度</t>
  </si>
  <si>
    <t>反映普通高中县级助学金资助对象满意度情况，满意度=满意人数/有效问卷数×100%</t>
  </si>
  <si>
    <t>2025年3月至6月份完成春季学期国助金的评审、公示、发放工作，完成50%资金拨付目标；2025年9月至12月份完成秋季学期国助金的评审、公示、发放工作，完成剩余50%资金拨目标付（实际资助金额已财政拨款和资助名册为准）。为有利推进教育领域健全城乡发展一体化体制机制建设，着力优化教育布局,实现普通高中学校教育在更高层次的均衡发展，促进教育公平、提高教育质量，按精准识别、精准资助的要求，强化学生资助动态管理，现“应助尽助”的目标，确保不让一名学生因贫失学，一户脱贫户因学返贫。</t>
  </si>
  <si>
    <t>反映普通高中国家助学金资助人数情况</t>
  </si>
  <si>
    <t>一等国助金标准</t>
  </si>
  <si>
    <t>2500</t>
  </si>
  <si>
    <t>元/生·年</t>
  </si>
  <si>
    <t>反映普通高中国家助学金资助标准情况</t>
  </si>
  <si>
    <t>二等国助金标准</t>
  </si>
  <si>
    <t>1500</t>
  </si>
  <si>
    <t>资助人数占在校学生比率</t>
  </si>
  <si>
    <t>反映资助人数占在校学生比率，资助人数占在校学生比率=资助人数/在校生人数×100%</t>
  </si>
  <si>
    <t>反映建档立卡学生资助比率，建档立卡学生覆盖率=实际资助建档立卡学生/建档立卡学生总人数×100%</t>
  </si>
  <si>
    <t>反映普通高中国家助学金达标情况</t>
  </si>
  <si>
    <t>有效保障困难学生生活</t>
  </si>
  <si>
    <t>反映困难学生生活保障情况</t>
  </si>
  <si>
    <t>反映普通高中国家助学金资助情况</t>
  </si>
  <si>
    <t>受助学生满意度</t>
  </si>
  <si>
    <t>反映受资助学生满意情况</t>
  </si>
  <si>
    <t>受助家长满意度</t>
  </si>
  <si>
    <t>反映受资助学生家长满意情况</t>
  </si>
  <si>
    <t>2025年目标：引进、培养创新人才，开展学术和技术交流活动评选推荐工作站数量2个，高层次人才引进数量2人，专家工作站年度考核结果95%，评审结果通过率100%，入选工作人员满意度90%。通过开展专家工作站，以“深度合作，携手发展”为宗旨，以发展峨山教育事业为目标，开展教师专业和职业成长交流培训，指导峨山县教师教育教学实践与科学研究，辅导、修改、汇编教师科学研究文集与文学作品集，合作开展相关少数民族文化研究，组织“非遗进校园”展示展演活动等工作，促进推动十四五期间峨山县教育事业高质量发展。</t>
  </si>
  <si>
    <t>评选推荐工作站数量</t>
  </si>
  <si>
    <t>个</t>
  </si>
  <si>
    <t>反应专家工作站数量情况</t>
  </si>
  <si>
    <t>高层次人才引进数量</t>
  </si>
  <si>
    <t>反应高层次人才引进数量情况</t>
  </si>
  <si>
    <t>专家工作站年度考核结果</t>
  </si>
  <si>
    <t>95</t>
  </si>
  <si>
    <t>反应专家工作站年度考核情况</t>
  </si>
  <si>
    <t>2023-12-31</t>
  </si>
  <si>
    <t>反应项目完成时间情况</t>
  </si>
  <si>
    <t>经济效益</t>
  </si>
  <si>
    <t>评审结果通过率</t>
  </si>
  <si>
    <t>反应专家工作站评审结果通过率，评审结果通过率=评审通过工作站数量/参与评审工作站数量×100%</t>
  </si>
  <si>
    <t>按市人才工作领导小组评审计划时限完成评审</t>
  </si>
  <si>
    <t>90</t>
  </si>
  <si>
    <t>反应评审完成情况</t>
  </si>
  <si>
    <t>专家工作站成员满意度</t>
  </si>
  <si>
    <t>反应专家工作站成员满意度情况，满意度=满意人数/有效问卷数×100%</t>
  </si>
  <si>
    <t>学校教师满意度</t>
  </si>
  <si>
    <t>反应学校教师满意度情况，满意度=满意人数/有效问卷数×100%</t>
  </si>
  <si>
    <t>完成普汉富、赵茜丧葬费抚恤金支出合计76051.20元。</t>
  </si>
  <si>
    <t>补助总人数</t>
  </si>
  <si>
    <t>反映补助的总人数情况</t>
  </si>
  <si>
    <t>补助总金额</t>
  </si>
  <si>
    <t>86051.20</t>
  </si>
  <si>
    <t>元</t>
  </si>
  <si>
    <t>反映补助的总金额数</t>
  </si>
  <si>
    <t>资金拨付对象的准确率</t>
  </si>
  <si>
    <t>反映本单位本年度资金拨付对象的准确率（资金拨付对象的准确率=拨付正确的对象数/总的拨付对象数*100%）</t>
  </si>
  <si>
    <t>降低困难人群生活成本</t>
  </si>
  <si>
    <t>反映获得补贴后降低困难人群生活成本的金额</t>
  </si>
  <si>
    <t>反映开展项目后，项目收益对象对项目的满意情况（服务对象满意度=满意对象数/总的对象数*100%）</t>
  </si>
  <si>
    <t>2025年目标：为认真贯彻落实国家、省、市、县招生制度改革和普通高中改革发展要求，进一步深化我校普通高中教育综合改革，加快推进普通高中优质化、特色化、多元化发展，提升普通高中优质均衡发展水平和育人质量，打造全市领先、人民满意的高中教育。根据《玉溪市财政局关于下达2023年峨山县第一中学添置和更新设施设备资金的通知》（玉财教〔2023〕246号）和《峨山县教育高质量发展三年行动计划（2022—2024 年）》（峨发〔2022〕14 号）文件精神，我校2024年将积极购置和更新相关办公设备和办学设施。通过峨山县第一中学添置和更新设备资金项目的实施，提高普通高中教育保障水平，确保深化高中改革工作顺利推进，完善高中教育投入机制,全面促进高中教育提质增效。该项目促进各级各类教育协调发展，使教育质量得到更快提升，优质教育资源总量不断扩大，基本满足人民群众接受高质量、高水平教育的需求，促进普通高中教育优质均衡发展。</t>
  </si>
  <si>
    <t>购置设备数量</t>
  </si>
  <si>
    <t>台/套</t>
  </si>
  <si>
    <t>反映购置数量完成情况。</t>
  </si>
  <si>
    <t>验收通过率</t>
  </si>
  <si>
    <t>反映设备购置/更新的产品质量情况。
验收通过率=（通过验收的购置数量/购置总数量）*100%。</t>
  </si>
  <si>
    <t>购置设备利用率</t>
  </si>
  <si>
    <t>反映设备利用情况。
设备利用率=（投入使用设备数/购置设备总数）*100%。</t>
  </si>
  <si>
    <t>设备部署及时率</t>
  </si>
  <si>
    <t>反映新购设备按时部署情况。
设备部署及时率=（及时部署设备数量/新购设备总数）*100%。</t>
  </si>
  <si>
    <t>设备采购经济性</t>
  </si>
  <si>
    <t>20</t>
  </si>
  <si>
    <t>万元</t>
  </si>
  <si>
    <t>反映设备采购成本/更新成本低于计划数所获得的经济效益。</t>
  </si>
  <si>
    <t>设备使用年限</t>
  </si>
  <si>
    <t>反映新投入设备使用年限情况。</t>
  </si>
  <si>
    <t>使用人员满意度</t>
  </si>
  <si>
    <t>反映服务对象对购置设备的整体满意情况。
使用人员满意度=（对购置设备满意的人数/问卷调查人数）*100%。</t>
  </si>
  <si>
    <t>根据《峨山县民政局_峨山县财政局关于提高2024年城乡最低生活保障_特困人员救助供养孤儿基本生活保障标准的通知_》文件精神，确定我单位2025年城镇死亡遗属生活困难补助（下文简称遗属补助）标准为956元每人/每月；农村遗属补助标准为693元每人/每月。我校共有6名遗属补助发放人员，其中3名城镇户口，3名农村户口。2025年预算金额为956×3×12+693×3×12=59364元，均为县级资金。通过项目实施，为我校3名城镇死亡遗属生活困难补助人员、3名农村死亡遗属生活困难补助人员按月发放遗属补助。在新标准实施后，我单位要全面准确掌握困难群众生活状况，分类建立救助电子台账，并实行动态管理，做到情况清、底数明，确保“不漏一户、不落一人”。按照相关政策文件要求落实应保尽保，应退尽退的要求，及时在社会救助系统中维护调整低保标准、保障金额等相关信息数据，确保数据真实、准确。通过峨山县第一中学遗属补助项目实施，有效保障好困难群众的基本生活，让困难群众在实施遗属补助项目后真正得到实惠，改善基本生活水平。</t>
  </si>
  <si>
    <t>补助对象人数</t>
  </si>
  <si>
    <t>反映应保尽保、应补助对象的人数情况。</t>
  </si>
  <si>
    <t>补助对象认定准确率</t>
  </si>
  <si>
    <t>反映补助对象认定的准确情况。
补助对象认定准确率=抽检符合标准的补助对象数/抽检实际救助对象数*100%</t>
  </si>
  <si>
    <t>救助标准执行合规率</t>
  </si>
  <si>
    <t>反映补助按标准执行的情况。
救助标准执行合规率=按照补助标准核定发放的资金额/发放资金总额*100%</t>
  </si>
  <si>
    <t>救助发放及时率</t>
  </si>
  <si>
    <t>80</t>
  </si>
  <si>
    <t>反映发放单位及时发放补助资金的情况。
补助发放及时率=时限内发放补助资金额/应发放补助资金额*100%</t>
  </si>
  <si>
    <t>政策知晓率</t>
  </si>
  <si>
    <t>反映补助政策的宣传效果情况。
政策知晓率=调查中补助政策知晓人数/调查总人数*100%</t>
  </si>
  <si>
    <t>生活状况改善</t>
  </si>
  <si>
    <t>有效改善</t>
  </si>
  <si>
    <t>反映补助促进受助对象生活状况的改善情况。</t>
  </si>
  <si>
    <t>补助对象满意度</t>
  </si>
  <si>
    <t>反映获补助对象的满意程度。
补助对象满意度=调查中满意和较满意的获补助人员数/调查总人数*100%</t>
  </si>
  <si>
    <t>2025年目标：根据《玉溪市财政局_玉溪市教育体育局关于下达2023年度“兴玉英才支持计划”引进退休名师、名校长市级补助资金通知》（玉财教〔2024〕106号）、《关于深化新时代中小学教师队伍建设改革的实施意见》(玉改委发〔2019〕6号)《玉溪教育现代化 2035》《加快推进玉溪教育现代化实施方案》(玉发〔2020〕5号)和《玉溪市教育体育局关于引进省内外教育体育人才工作方案(试行)》等文件精神，开展“兴玉英才支持计划”项目，通过开展示范教学、专题讲座，参与教研组、备课组、年级组管理的方式，传授名校教学、管理经验，全面提高学校教育教学水平。我校与吴培锋签订协议有效期：自2023年9月20日至2024年9月20日止。根据《玉溪市“兴玉英才支持计划”实施办法》（玉党人才〔2022〕1号）、《玉溪市教育体育局关于引进省内外教育体育人才工作方案(试行)》等文件精神，结合《峨山县聘请省内外退休名校长协议》，给予吴培锋每月1万元的生活补助。</t>
  </si>
  <si>
    <t>引进退休名师、名校长人数</t>
  </si>
  <si>
    <t>反映引进退休名师、名校长的人数。</t>
  </si>
  <si>
    <t>开展学校管理人员学习交流人数</t>
  </si>
  <si>
    <t>反映、名师名校长开展学校管理人员学习交流人数</t>
  </si>
  <si>
    <t>具有副高以上专业技术职称比率</t>
  </si>
  <si>
    <t>反映具有副高以上专业技术职称比率</t>
  </si>
  <si>
    <t>成本指标</t>
  </si>
  <si>
    <t>经济成本指标</t>
  </si>
  <si>
    <t>10000</t>
  </si>
  <si>
    <t>元/人*月</t>
  </si>
  <si>
    <t>反映生活补助发放标准</t>
  </si>
  <si>
    <t>落实人才政策要求</t>
  </si>
  <si>
    <t>有效</t>
  </si>
  <si>
    <t>反映落实实际人才政策要求，创新教育领域人才引进、培养方式等。</t>
  </si>
  <si>
    <t>聘任名师名校长年度满意度</t>
  </si>
  <si>
    <t>反映聘任单位对引进名师名校长的满意度情况</t>
  </si>
  <si>
    <t>1、该项目实施覆盖峨山县双江、小街、岔河、甸中、大龙潭、富良棚、塔甸、化念八个乡镇，补助对象为2025年春季学期和秋季学期峨山一中建档立卡等家庭经济困难学生（含非建档立卡家庭经济困难残疾学生、农村低保家庭学生、农村特困救助供养学生），补助标准1000元/人·年。2、落实普通高中学生资助政策，免除普通高中建档立卡等家庭经济困难在校学生学费，确保建档立卡学生就学权利。3、严格按照文件精神进行宣传、审核认定、公示、发放。确保峨山一中建档立卡家庭经济困难学生免学杂费项目，真正减轻家庭经济困难学生家庭负担，真正成为暖人心的民生工程。2025年3月至6月完成春季学期免学费的评审、公示、发放工作，完成50%资金拨付目标；2025年9月至12月份完成秋季学期国助金的评审、公示、发放工作，完成剩余50%资金拨付目标，实际支出金额以县财政拨款金额和实际资助名单为准。</t>
  </si>
  <si>
    <t>学生人数</t>
  </si>
  <si>
    <t>1000</t>
  </si>
  <si>
    <t>反映普通高中建档立卡等家庭经济困难学生免学费补助人数情况</t>
  </si>
  <si>
    <t>反映普通高中建档立卡等家庭经济困难学生免学费补助资金达标情况，补助标准达标率=实际补助标准/上级标准×100%</t>
  </si>
  <si>
    <t>反映普通高中建档立卡等家庭经济困难学生免学费补助资金到位情况，补助资金当年到位率=本年实际下达资金/本年应下达资金×100%</t>
  </si>
  <si>
    <t>补助资金发放及时率</t>
  </si>
  <si>
    <t>反映普通高中建档立卡等家庭经济困难学生免学费补助资金及时发放情况，补助资金发放及时率=本年实际发放资金/本年应发放资金×100%。</t>
  </si>
  <si>
    <t>反映建档立卡学生受助覆盖率情况，建档立卡学生覆盖率=实际资助建档立卡学生数/全校建档立卡学生人数×100%</t>
  </si>
  <si>
    <t>反映普通高中建档立卡等家庭经济困难学生免学费资助年限</t>
  </si>
  <si>
    <t>峨山一中免学费受助家长满意度</t>
  </si>
  <si>
    <t>反映学生家长对普通高中建档立卡等家庭经济困难学生免学费补助实施的满意度，满意度=问卷满意人数/发放有效问卷数×100%。</t>
  </si>
  <si>
    <t>峨山一中免学费受助学生满意度</t>
  </si>
  <si>
    <t>反映学生对普通高中建档立卡等家庭经济困难学生免学费补助实施的满意度，满意度=问卷满意人数/发放有效问卷数×100%。</t>
  </si>
  <si>
    <t>2025年目标：根据云南省财政厅关于印发《云南省预算指标核算管理改革实施方案》的通知（云财库〔2021〕23号）、云南省财政厅《关于全省各地预算指标核算管理改革推进情况的通报》及县财政局提醒通知要求。本次申报项目库总额100000元，主要用于收支专户运转、校园建设等开支。主要包括：教学业务费、实验费、教师培训费、文体活动费、水电费、取暖费、办公费、邮电费、劳务费、交通差旅费、仪器设备及图书资料购置费、校舍及仪器设备的日常维修维护和学校基础设施的建设等。</t>
  </si>
  <si>
    <t>购买设备设置数量</t>
  </si>
  <si>
    <t>反映资金购买设施设备数量</t>
  </si>
  <si>
    <t>资金使用合规率</t>
  </si>
  <si>
    <t>反映资金使用合规情况</t>
  </si>
  <si>
    <t>反映使用资金购买设施设备验收通过率</t>
  </si>
  <si>
    <t>设施设备使用率</t>
  </si>
  <si>
    <t>反映设施设备利用率</t>
  </si>
  <si>
    <t>反映项目完成时间情况</t>
  </si>
  <si>
    <t>反映普通高中教育年限情况</t>
  </si>
  <si>
    <t>反映受益对象满意度情况，满意度=满意人数/有效问卷数×100%</t>
  </si>
  <si>
    <t>2025年根据2005年5月中共峨山县委第42次常委会会议纪要,对肾脏移植患者每月补助500元的医疗救助金。我校共有1名肾衰竭患者，所以2025年预算金额为500×1×12=6000元，均为县级资金。</t>
  </si>
  <si>
    <t>救助对象人数</t>
  </si>
  <si>
    <t>反映应保尽保、应救尽救对象的人数（人次）情况。</t>
  </si>
  <si>
    <t>救助对象认定准确率</t>
  </si>
  <si>
    <t>反映救助对象认定的准确情况。
救助对象认定准确率=抽检符合标准的救助对象数/抽检实际救助对象数*100%</t>
  </si>
  <si>
    <t>反映救助按标准执行的情况。
救助标准执行合规率=按照救助标准核定发放的资金额/发放资金总额*100%</t>
  </si>
  <si>
    <t>救助资金发放率</t>
  </si>
  <si>
    <t>反映救助资金社会化发放的比例情况。
救助资金社会化发放率=采用社会化发放的救助资金额/发放救助资金总额*100%</t>
  </si>
  <si>
    <t>反映发放单位及时发放救助资金的情况。
救助发放及时率=时限内发放救助资金额/应发放救助资金额*100%</t>
  </si>
  <si>
    <t>救助对象政策知晓率</t>
  </si>
  <si>
    <t>反映救助政策的宣传效果情况。
政策知晓率=调查中救助政策知晓人数/调查总人数*100%</t>
  </si>
  <si>
    <t>救助对象生活状况改善</t>
  </si>
  <si>
    <t>反映救助促进受助对象生活状况的改善情况。</t>
  </si>
  <si>
    <t>救助对象满意度</t>
  </si>
  <si>
    <t>反映获救助对象的满意程度。
救助对象满意度=调查中满意和较满意的获救助人员数/调查总人数*100%</t>
  </si>
  <si>
    <t>2025年项目绩效目标为：使用普通高中生均公用经费维持学校日常运转支出，主要包括：教学业务费、实验费、教师培训费、文体活动费、水电费、取暖费、办公费、邮电费、劳务费、交通差旅费、仪器设备及图书资料购置费、校舍及仪器设备的日常维修维护等。一是确保本校的的正常运转和重点工作的正常开展；二是学校办学条件按照上级的要求进度及时完成；三是打破素质教育与课堂教学两张皮的现象，以诊断提质为根本目的，完善教育综合评价工作；四是努力完成师训费支出指标。2025年我校将明确支出范围，确保资金规范使用，督促学校加强管理，提高资金使用效益。确保该项目资金按时、足额到位，并按规定使用。</t>
  </si>
  <si>
    <t>开展教师培训或派出教师培训次数</t>
  </si>
  <si>
    <t>反映全年开展教师培训或派出教师培训次数情况</t>
  </si>
  <si>
    <t>电话正常使用月数</t>
  </si>
  <si>
    <t>反映全年电话正常使用月数情况</t>
  </si>
  <si>
    <t>公务用车正常运行月数</t>
  </si>
  <si>
    <t>反映公务用车正常运行月数情况</t>
  </si>
  <si>
    <t>在校生生均公用经费覆盖率</t>
  </si>
  <si>
    <t>反映在校生生均公用经费覆盖率。在校生生均公用经费覆盖率=生均公用经费核算人数/在校生人数×100%</t>
  </si>
  <si>
    <t>教师培训费占学校年度公用经费的比率</t>
  </si>
  <si>
    <t>反映教师培训费占学校年度公用经费的比率，教师培训费占学校年度公用经费的比率=培训费/生均公用经费×100%</t>
  </si>
  <si>
    <t>维持学校正常运转</t>
  </si>
  <si>
    <t>反映学校维持学校正常运转情况</t>
  </si>
  <si>
    <t>全校教师满意度</t>
  </si>
  <si>
    <t>反映全校教师满意度情况，满意度=满意人数/有效问卷数×100%</t>
  </si>
  <si>
    <t>全校学生满意度</t>
  </si>
  <si>
    <t>反映全校学生满意度情况，满意度=满意人数/有效问卷数×100%</t>
  </si>
  <si>
    <t>预算06表</t>
  </si>
  <si>
    <t>2025年部门政府性基金预算支出预算表</t>
  </si>
  <si>
    <t>政府性基金预算支出</t>
  </si>
  <si>
    <t>备注：本单位无政府性基金预算支出。</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</si>
  <si>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</si>
  <si>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</si>
  <si>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</si>
  <si>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</si>
  <si>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</si>
  <si>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</si>
  <si>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</si>
  <si>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</si>
  <si>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</si>
  <si>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</si>
  <si>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</si>
  <si>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</si>
  <si>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备注：本单位无政府采购预算支出。</t>
  </si>
  <si>
    <t>预算08表</t>
  </si>
  <si>
    <t>2025年部门政府购买服务预算表</t>
  </si>
  <si>
    <t>政府购买服务项目</t>
  </si>
  <si>
    <t>政府购买服务目录</t>
  </si>
  <si>
    <t>政府购买服务指导性目录代码</t>
  </si>
  <si>
    <t>备注：本单位无政府购买服务预算支出。</t>
  </si>
  <si>
    <t>预算09-1表</t>
  </si>
  <si>
    <t>2025年对下转移支付预算表</t>
  </si>
  <si>
    <t>单位名称（项目）</t>
  </si>
  <si>
    <t>乡镇、街道</t>
  </si>
  <si>
    <t>双江街道</t>
  </si>
  <si>
    <t>小街街道</t>
  </si>
  <si>
    <t>岔河乡</t>
  </si>
  <si>
    <t>甸中镇</t>
  </si>
  <si>
    <t>大龙潭乡</t>
  </si>
  <si>
    <t>塔甸镇</t>
  </si>
  <si>
    <t>化念镇</t>
  </si>
  <si>
    <t>11</t>
  </si>
  <si>
    <t>备注：本单位无对下转移支付预算支出。</t>
  </si>
  <si>
    <t>预算09-2表</t>
  </si>
  <si>
    <t>2025年对下转移支付绩效目标表</t>
  </si>
  <si>
    <t>预算10表</t>
  </si>
  <si>
    <t>2025年新增资产配置表</t>
  </si>
  <si>
    <t>资产类别</t>
  </si>
  <si>
    <t>资产分类代码.名称</t>
  </si>
  <si>
    <t>资产名称</t>
  </si>
  <si>
    <t>财政部门批复数（元）</t>
  </si>
  <si>
    <t>单价</t>
  </si>
  <si>
    <t>金额</t>
  </si>
  <si>
    <t>备注：本单位无新增资产配置。</t>
  </si>
  <si>
    <t>预算11表</t>
  </si>
  <si>
    <t>2025年上级补助项目支出预算表</t>
  </si>
  <si>
    <t>上级补助</t>
  </si>
  <si>
    <t>备注：本单位无上级补助项目支出。</t>
  </si>
  <si>
    <t>预算12表</t>
  </si>
  <si>
    <t>2025年部门项目支出中期规划预算表</t>
  </si>
  <si>
    <t>项目级次</t>
  </si>
  <si>
    <t>本级</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</si>
</sst>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yyyy\-mm\-dd\ hh:mm:ss"/>
    <numFmt numFmtId="178" formatCode="#,##0;\-#,##0;;@"/>
    <numFmt numFmtId="179" formatCode="yyyy\-mm\-dd"/>
    <numFmt numFmtId="180" formatCode="hh:mm:ss"/>
  </numFmts>
  <fonts count="36">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2" fontId="16" fillId="0" borderId="0" applyFont="0" applyFill="0" applyBorder="0" applyAlignment="0" applyProtection="0">
      <alignment vertical="center"/>
    </xf>
    <xf numFmtId="0" fontId="17" fillId="2" borderId="0" applyNumberFormat="0" applyBorder="0" applyAlignment="0" applyProtection="0">
      <alignment vertical="center"/>
    </xf>
    <xf numFmtId="0" fontId="18" fillId="3" borderId="6"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177" fontId="3" fillId="0" borderId="1">
      <alignment horizontal="right" vertical="center"/>
    </xf>
    <xf numFmtId="0" fontId="17" fillId="4" borderId="0" applyNumberFormat="0" applyBorder="0" applyAlignment="0" applyProtection="0">
      <alignment vertical="center"/>
    </xf>
    <xf numFmtId="0" fontId="19" fillId="5" borderId="0" applyNumberFormat="0" applyBorder="0" applyAlignment="0" applyProtection="0">
      <alignment vertical="center"/>
    </xf>
    <xf numFmtId="43" fontId="16" fillId="0" borderId="0" applyFont="0" applyFill="0" applyBorder="0" applyAlignment="0" applyProtection="0">
      <alignment vertical="center"/>
    </xf>
    <xf numFmtId="0" fontId="20" fillId="6" borderId="0" applyNumberFormat="0" applyBorder="0" applyAlignment="0" applyProtection="0">
      <alignment vertical="center"/>
    </xf>
    <xf numFmtId="0" fontId="21" fillId="0" borderId="0" applyNumberFormat="0" applyFill="0" applyBorder="0" applyAlignment="0" applyProtection="0">
      <alignment vertical="center"/>
    </xf>
    <xf numFmtId="9" fontId="16" fillId="0" borderId="0" applyFont="0" applyFill="0" applyBorder="0" applyAlignment="0" applyProtection="0">
      <alignment vertical="center"/>
    </xf>
    <xf numFmtId="179" fontId="3" fillId="0" borderId="1">
      <alignment horizontal="right" vertical="center"/>
    </xf>
    <xf numFmtId="0" fontId="22" fillId="0" borderId="0" applyNumberFormat="0" applyFill="0" applyBorder="0" applyAlignment="0" applyProtection="0">
      <alignment vertical="center"/>
    </xf>
    <xf numFmtId="0" fontId="16" fillId="7" borderId="7" applyNumberFormat="0" applyFont="0" applyAlignment="0" applyProtection="0">
      <alignment vertical="center"/>
    </xf>
    <xf numFmtId="0" fontId="20" fillId="8"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0" borderId="8" applyNumberFormat="0" applyFill="0" applyAlignment="0" applyProtection="0">
      <alignment vertical="center"/>
    </xf>
    <xf numFmtId="0" fontId="20" fillId="9" borderId="0" applyNumberFormat="0" applyBorder="0" applyAlignment="0" applyProtection="0">
      <alignment vertical="center"/>
    </xf>
    <xf numFmtId="0" fontId="23" fillId="0" borderId="9" applyNumberFormat="0" applyFill="0" applyAlignment="0" applyProtection="0">
      <alignment vertical="center"/>
    </xf>
    <xf numFmtId="0" fontId="20" fillId="10" borderId="0" applyNumberFormat="0" applyBorder="0" applyAlignment="0" applyProtection="0">
      <alignment vertical="center"/>
    </xf>
    <xf numFmtId="0" fontId="29" fillId="11" borderId="10" applyNumberFormat="0" applyAlignment="0" applyProtection="0">
      <alignment vertical="center"/>
    </xf>
    <xf numFmtId="0" fontId="30" fillId="11" borderId="6" applyNumberFormat="0" applyAlignment="0" applyProtection="0">
      <alignment vertical="center"/>
    </xf>
    <xf numFmtId="0" fontId="31" fillId="12" borderId="11" applyNumberFormat="0" applyAlignment="0" applyProtection="0">
      <alignment vertical="center"/>
    </xf>
    <xf numFmtId="0" fontId="17" fillId="13" borderId="0" applyNumberFormat="0" applyBorder="0" applyAlignment="0" applyProtection="0">
      <alignment vertical="center"/>
    </xf>
    <xf numFmtId="0" fontId="20" fillId="14" borderId="0" applyNumberFormat="0" applyBorder="0" applyAlignment="0" applyProtection="0">
      <alignment vertical="center"/>
    </xf>
    <xf numFmtId="0" fontId="32" fillId="0" borderId="12" applyNumberFormat="0" applyFill="0" applyAlignment="0" applyProtection="0">
      <alignment vertical="center"/>
    </xf>
    <xf numFmtId="0" fontId="33" fillId="0" borderId="13" applyNumberFormat="0" applyFill="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10" fontId="3" fillId="0" borderId="1">
      <alignment horizontal="right" vertical="center"/>
    </xf>
    <xf numFmtId="0" fontId="17" fillId="17" borderId="0" applyNumberFormat="0" applyBorder="0" applyAlignment="0" applyProtection="0">
      <alignment vertical="center"/>
    </xf>
    <xf numFmtId="0" fontId="20"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20" fillId="27" borderId="0" applyNumberFormat="0" applyBorder="0" applyAlignment="0" applyProtection="0">
      <alignment vertical="center"/>
    </xf>
    <xf numFmtId="0" fontId="17"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17" fillId="31" borderId="0" applyNumberFormat="0" applyBorder="0" applyAlignment="0" applyProtection="0">
      <alignment vertical="center"/>
    </xf>
    <xf numFmtId="0" fontId="20" fillId="32" borderId="0" applyNumberFormat="0" applyBorder="0" applyAlignment="0" applyProtection="0">
      <alignment vertical="center"/>
    </xf>
    <xf numFmtId="176" fontId="3" fillId="0" borderId="1">
      <alignment horizontal="right" vertical="center"/>
    </xf>
    <xf numFmtId="49" fontId="3" fillId="0" borderId="1">
      <alignment horizontal="left" vertical="center" wrapText="1"/>
    </xf>
    <xf numFmtId="176" fontId="3" fillId="0" borderId="1">
      <alignment horizontal="right" vertical="center"/>
    </xf>
    <xf numFmtId="180" fontId="3" fillId="0" borderId="1">
      <alignment horizontal="right" vertical="center"/>
    </xf>
    <xf numFmtId="178" fontId="3" fillId="0" borderId="1">
      <alignment horizontal="right" vertical="center"/>
    </xf>
  </cellStyleXfs>
  <cellXfs count="80">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6"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6" fontId="3" fillId="0" borderId="1" xfId="54" applyNumberFormat="1" applyFont="1" applyBorder="1">
      <alignment horizontal="right" vertical="center"/>
    </xf>
    <xf numFmtId="0" fontId="3" fillId="0" borderId="1" xfId="0" applyFont="1" applyBorder="1" applyAlignment="1">
      <alignment horizontal="center" vertical="center"/>
    </xf>
    <xf numFmtId="49" fontId="3" fillId="0" borderId="0" xfId="53" applyNumberFormat="1" applyFont="1" applyBorder="1">
      <alignment horizontal="left" vertical="center" wrapText="1"/>
    </xf>
    <xf numFmtId="49" fontId="3" fillId="0" borderId="0" xfId="53"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5" fillId="0" borderId="1" xfId="53" applyNumberFormat="1" applyFont="1" applyBorder="1" applyAlignment="1">
      <alignment horizontal="center" vertical="center" wrapText="1"/>
    </xf>
    <xf numFmtId="49" fontId="3" fillId="0" borderId="1" xfId="53" applyNumberFormat="1" applyFont="1" applyBorder="1">
      <alignment horizontal="left" vertical="center" wrapText="1"/>
    </xf>
    <xf numFmtId="49" fontId="3" fillId="0" borderId="1" xfId="53" applyNumberFormat="1" applyFont="1" applyBorder="1" applyAlignment="1">
      <alignment horizontal="center" vertical="center" wrapText="1"/>
    </xf>
    <xf numFmtId="49" fontId="9" fillId="0" borderId="0" xfId="53" applyNumberFormat="1" applyFont="1" applyBorder="1" applyAlignment="1">
      <alignment horizontal="center" vertical="center" wrapText="1"/>
    </xf>
    <xf numFmtId="0" fontId="10" fillId="0" borderId="0" xfId="0" applyFont="1" applyBorder="1" applyAlignment="1">
      <alignment horizontal="center" vertical="center"/>
    </xf>
    <xf numFmtId="49" fontId="3" fillId="0" borderId="0" xfId="53"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49" fontId="3" fillId="0" borderId="1" xfId="0" applyNumberFormat="1" applyFont="1" applyBorder="1" applyAlignment="1">
      <alignment horizontal="left" vertical="center" wrapText="1"/>
    </xf>
    <xf numFmtId="49" fontId="1" fillId="0" borderId="1" xfId="53" applyNumberFormat="1" applyFont="1" applyBorder="1" applyAlignment="1">
      <alignment horizontal="center" vertical="center" wrapText="1"/>
    </xf>
    <xf numFmtId="49" fontId="4" fillId="0" borderId="0" xfId="53" applyNumberFormat="1" applyFont="1" applyBorder="1" applyAlignment="1">
      <alignment horizontal="center" vertical="center" wrapText="1"/>
    </xf>
    <xf numFmtId="49" fontId="7" fillId="0" borderId="1" xfId="53" applyNumberFormat="1" applyFont="1" applyBorder="1" applyAlignment="1">
      <alignment horizontal="center" vertical="center" wrapText="1"/>
    </xf>
    <xf numFmtId="178" fontId="3" fillId="0" borderId="1" xfId="56" applyNumberFormat="1" applyFont="1" applyBorder="1" applyAlignment="1">
      <alignment horizontal="center" vertical="center" wrapText="1"/>
    </xf>
    <xf numFmtId="176" fontId="3" fillId="0" borderId="1" xfId="0" applyNumberFormat="1" applyFont="1" applyBorder="1" applyAlignment="1">
      <alignment horizontal="right" vertical="center" wrapText="1"/>
    </xf>
    <xf numFmtId="178" fontId="7" fillId="0" borderId="1" xfId="56" applyNumberFormat="1" applyFont="1" applyBorder="1" applyAlignment="1">
      <alignment horizontal="center" vertical="center" wrapText="1"/>
    </xf>
    <xf numFmtId="49" fontId="11" fillId="0" borderId="0" xfId="53" applyNumberFormat="1" applyFont="1" applyBorder="1" applyAlignment="1">
      <alignment horizontal="right" vertical="center" wrapText="1"/>
    </xf>
    <xf numFmtId="0" fontId="3" fillId="0" borderId="1" xfId="53" applyNumberFormat="1" applyFont="1" applyBorder="1">
      <alignment horizontal="left" vertical="center" wrapText="1"/>
    </xf>
    <xf numFmtId="176" fontId="3" fillId="0" borderId="1" xfId="53" applyNumberFormat="1" applyFont="1" applyBorder="1" applyAlignment="1">
      <alignment horizontal="right" vertical="center" wrapText="1"/>
    </xf>
    <xf numFmtId="176" fontId="3" fillId="0" borderId="1" xfId="53" applyNumberFormat="1" applyFont="1" applyBorder="1" applyAlignment="1">
      <alignment horizontal="center" vertical="center" wrapText="1"/>
    </xf>
    <xf numFmtId="49" fontId="12" fillId="0" borderId="0" xfId="53" applyNumberFormat="1" applyFont="1" applyBorder="1" applyAlignment="1">
      <alignment horizontal="center" vertical="center" wrapText="1"/>
    </xf>
    <xf numFmtId="178"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7" fillId="0" borderId="1" xfId="0" applyFont="1" applyBorder="1" applyAlignment="1">
      <alignment horizontal="center" vertical="center"/>
    </xf>
    <xf numFmtId="0" fontId="3" fillId="0" borderId="1" xfId="0" applyFont="1" applyBorder="1" applyAlignment="1">
      <alignment horizontal="center" vertical="center" wrapText="1"/>
    </xf>
    <xf numFmtId="176" fontId="3" fillId="0" borderId="1" xfId="0" applyNumberFormat="1" applyFont="1" applyBorder="1" applyAlignment="1">
      <alignment horizontal="right" vertical="center"/>
    </xf>
    <xf numFmtId="49" fontId="3" fillId="0" borderId="1" xfId="53" applyNumberFormat="1" applyFont="1" applyBorder="1" applyAlignment="1">
      <alignment horizontal="left" vertical="center" wrapText="1" indent="1"/>
    </xf>
    <xf numFmtId="176" fontId="3" fillId="0" borderId="1" xfId="0" applyNumberFormat="1" applyFont="1" applyBorder="1" applyAlignment="1">
      <alignment horizontal="left" vertical="center" wrapText="1"/>
    </xf>
    <xf numFmtId="176" fontId="3" fillId="0" borderId="1" xfId="53" applyNumberFormat="1" applyFont="1" applyBorder="1">
      <alignment horizontal="left" vertical="center" wrapText="1"/>
    </xf>
    <xf numFmtId="49" fontId="3" fillId="0" borderId="1" xfId="53" applyNumberFormat="1" applyFont="1" applyBorder="1" applyAlignment="1">
      <alignment horizontal="left" vertical="center" wrapText="1"/>
    </xf>
    <xf numFmtId="0" fontId="12" fillId="0" borderId="0" xfId="0" applyFont="1" applyAlignment="1">
      <alignment horizontal="center" vertical="center"/>
    </xf>
    <xf numFmtId="0" fontId="8" fillId="0" borderId="0" xfId="0" applyFont="1" applyAlignment="1"/>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14" fillId="0" borderId="0" xfId="0" applyFont="1" applyAlignment="1">
      <alignment horizontal="center" vertical="center"/>
    </xf>
    <xf numFmtId="0" fontId="3" fillId="0" borderId="3" xfId="0" applyFont="1" applyBorder="1" applyAlignment="1">
      <alignment horizontal="left" vertical="center"/>
    </xf>
    <xf numFmtId="0" fontId="11" fillId="0" borderId="3" xfId="0" applyFont="1" applyBorder="1" applyAlignment="1">
      <alignment horizontal="center" vertical="center"/>
    </xf>
    <xf numFmtId="176" fontId="11" fillId="0" borderId="1" xfId="0" applyNumberFormat="1" applyFont="1" applyBorder="1" applyAlignment="1">
      <alignment horizontal="right" vertical="center"/>
    </xf>
    <xf numFmtId="0" fontId="11"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2" xfId="0" applyFont="1" applyBorder="1" applyAlignment="1">
      <alignment horizontal="center" vertical="center"/>
    </xf>
    <xf numFmtId="0" fontId="15" fillId="0" borderId="4" xfId="0" applyFont="1" applyBorder="1" applyAlignment="1">
      <alignment horizontal="center" vertical="center" wrapText="1"/>
    </xf>
    <xf numFmtId="0" fontId="7" fillId="0" borderId="5" xfId="0" applyFont="1" applyBorder="1" applyAlignment="1">
      <alignment horizontal="center" vertical="center"/>
    </xf>
    <xf numFmtId="0" fontId="15" fillId="0" borderId="5" xfId="0" applyFont="1" applyBorder="1" applyAlignment="1">
      <alignment horizontal="center" vertical="center"/>
    </xf>
    <xf numFmtId="0" fontId="11" fillId="0" borderId="3" xfId="0" applyFont="1" applyBorder="1" applyAlignment="1">
      <alignment horizontal="left" vertical="center"/>
    </xf>
    <xf numFmtId="0" fontId="11" fillId="0" borderId="1" xfId="0" applyFont="1" applyBorder="1" applyAlignment="1">
      <alignment horizontal="left" vertical="center"/>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3"/>
  <sheetViews>
    <sheetView showZeros="0" workbookViewId="0">
      <pane ySplit="1" topLeftCell="A4" activePane="bottomLeft" state="frozen"/>
      <selection/>
      <selection pane="bottomLeft" activeCell="A1" sqref="A1"/>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0</v>
      </c>
    </row>
    <row r="3" ht="45" customHeight="1" spans="1:4">
      <c r="A3" s="4" t="s">
        <v>1</v>
      </c>
      <c r="B3" s="4"/>
      <c r="C3" s="4"/>
      <c r="D3" s="4"/>
    </row>
    <row r="4" ht="18.75" customHeight="1" spans="1:4">
      <c r="A4" s="5" t="str">
        <f>"单位名称："&amp;"峨山彝族自治县第一中学"</f>
        <v>单位名称：峨山彝族自治县第一中学</v>
      </c>
      <c r="B4" s="5"/>
      <c r="C4" s="67"/>
      <c r="D4" s="6" t="s">
        <v>2</v>
      </c>
    </row>
    <row r="5" ht="22.5" customHeight="1" spans="1:4">
      <c r="A5" s="8" t="s">
        <v>3</v>
      </c>
      <c r="B5" s="8"/>
      <c r="C5" s="8" t="s">
        <v>4</v>
      </c>
      <c r="D5" s="8"/>
    </row>
    <row r="6" ht="18.75" customHeight="1" spans="1:4">
      <c r="A6" s="8" t="s">
        <v>5</v>
      </c>
      <c r="B6" s="8" t="s">
        <v>6</v>
      </c>
      <c r="C6" s="8" t="s">
        <v>7</v>
      </c>
      <c r="D6" s="8" t="s">
        <v>6</v>
      </c>
    </row>
    <row r="7" ht="18.75" customHeight="1" spans="1:4">
      <c r="A7" s="8"/>
      <c r="B7" s="8"/>
      <c r="C7" s="8"/>
      <c r="D7" s="8"/>
    </row>
    <row r="8" ht="22.5" customHeight="1" spans="1:4">
      <c r="A8" s="15" t="s">
        <v>8</v>
      </c>
      <c r="B8" s="17">
        <v>32823115.37</v>
      </c>
      <c r="C8" s="15" t="str">
        <f>"一"&amp;"、"&amp;"教育支出"</f>
        <v>一、教育支出</v>
      </c>
      <c r="D8" s="17">
        <v>26126949.15</v>
      </c>
    </row>
    <row r="9" ht="22.5" customHeight="1" spans="1:4">
      <c r="A9" s="15" t="s">
        <v>9</v>
      </c>
      <c r="B9" s="17"/>
      <c r="C9" s="15" t="str">
        <f>"二"&amp;"、"&amp;"社会保障和就业支出"</f>
        <v>二、社会保障和就业支出</v>
      </c>
      <c r="D9" s="17">
        <v>4920001.12</v>
      </c>
    </row>
    <row r="10" ht="22.5" customHeight="1" spans="1:4">
      <c r="A10" s="15" t="s">
        <v>10</v>
      </c>
      <c r="B10" s="17"/>
      <c r="C10" s="15" t="str">
        <f>"三"&amp;"、"&amp;"卫生健康支出"</f>
        <v>三、卫生健康支出</v>
      </c>
      <c r="D10" s="17">
        <v>1595569.1</v>
      </c>
    </row>
    <row r="11" ht="22.5" customHeight="1" spans="1:4">
      <c r="A11" s="15" t="s">
        <v>11</v>
      </c>
      <c r="B11" s="17">
        <v>2088000</v>
      </c>
      <c r="C11" s="15" t="str">
        <f>"四"&amp;"、"&amp;"住房保障支出"</f>
        <v>四、住房保障支出</v>
      </c>
      <c r="D11" s="17">
        <v>2368596</v>
      </c>
    </row>
    <row r="12" ht="22.5" customHeight="1" spans="1:4">
      <c r="A12" s="15" t="s">
        <v>12</v>
      </c>
      <c r="B12" s="17">
        <v>100000</v>
      </c>
      <c r="C12" s="15"/>
      <c r="D12" s="17"/>
    </row>
    <row r="13" ht="22.5" customHeight="1" spans="1:4">
      <c r="A13" s="15" t="s">
        <v>13</v>
      </c>
      <c r="B13" s="17">
        <v>50000</v>
      </c>
      <c r="C13" s="15"/>
      <c r="D13" s="17"/>
    </row>
    <row r="14" ht="22.5" customHeight="1" spans="1:4">
      <c r="A14" s="15" t="s">
        <v>14</v>
      </c>
      <c r="B14" s="17"/>
      <c r="C14" s="15"/>
      <c r="D14" s="17"/>
    </row>
    <row r="15" ht="22.5" customHeight="1" spans="1:4">
      <c r="A15" s="15" t="s">
        <v>15</v>
      </c>
      <c r="B15" s="17"/>
      <c r="C15" s="15"/>
      <c r="D15" s="17"/>
    </row>
    <row r="16" ht="22.5" customHeight="1" spans="1:4">
      <c r="A16" s="68" t="s">
        <v>16</v>
      </c>
      <c r="B16" s="17"/>
      <c r="C16" s="71"/>
      <c r="D16" s="17"/>
    </row>
    <row r="17" ht="22.5" customHeight="1" spans="1:4">
      <c r="A17" s="68" t="s">
        <v>17</v>
      </c>
      <c r="B17" s="17">
        <v>50000</v>
      </c>
      <c r="C17" s="71"/>
      <c r="D17" s="17"/>
    </row>
    <row r="18" ht="22.5" customHeight="1" spans="1:4">
      <c r="A18" s="68"/>
      <c r="B18" s="17"/>
      <c r="C18" s="71"/>
      <c r="D18" s="17"/>
    </row>
    <row r="19" ht="22.5" customHeight="1" spans="1:4">
      <c r="A19" s="69" t="s">
        <v>18</v>
      </c>
      <c r="B19" s="70">
        <v>35011115.37</v>
      </c>
      <c r="C19" s="71" t="s">
        <v>19</v>
      </c>
      <c r="D19" s="70">
        <v>35011115.37</v>
      </c>
    </row>
    <row r="20" ht="22.5" customHeight="1" spans="1:4">
      <c r="A20" s="78" t="s">
        <v>20</v>
      </c>
      <c r="B20" s="17"/>
      <c r="C20" s="79" t="s">
        <v>21</v>
      </c>
      <c r="D20" s="49"/>
    </row>
    <row r="21" ht="22.5" customHeight="1" spans="1:4">
      <c r="A21" s="68" t="s">
        <v>22</v>
      </c>
      <c r="B21" s="70"/>
      <c r="C21" s="68" t="s">
        <v>22</v>
      </c>
      <c r="D21" s="70"/>
    </row>
    <row r="22" ht="22.5" customHeight="1" spans="1:4">
      <c r="A22" s="68" t="s">
        <v>23</v>
      </c>
      <c r="B22" s="70"/>
      <c r="C22" s="68" t="s">
        <v>24</v>
      </c>
      <c r="D22" s="70"/>
    </row>
    <row r="23" ht="22.5" customHeight="1" spans="1:4">
      <c r="A23" s="69" t="s">
        <v>25</v>
      </c>
      <c r="B23" s="70">
        <v>35011115.37</v>
      </c>
      <c r="C23" s="71" t="s">
        <v>26</v>
      </c>
      <c r="D23" s="70">
        <v>35011115.37</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0"/>
  <sheetViews>
    <sheetView showZeros="0" workbookViewId="0">
      <pane ySplit="1" topLeftCell="A2" activePane="bottomLeft" state="frozen"/>
      <selection/>
      <selection pane="bottomLeft" activeCell="A1" sqref="A1"/>
    </sheetView>
  </sheetViews>
  <sheetFormatPr defaultColWidth="8.85" defaultRowHeight="15" customHeight="1"/>
  <cols>
    <col min="1" max="1" width="25.275" customWidth="1"/>
    <col min="2" max="2" width="29.9833333333333" customWidth="1"/>
    <col min="3" max="19" width="17.1416666666667" customWidth="1"/>
  </cols>
  <sheetData>
    <row r="1" customHeight="1" spans="1:19">
      <c r="A1" s="1"/>
      <c r="B1" s="1"/>
      <c r="C1" s="1"/>
      <c r="D1" s="1"/>
      <c r="E1" s="1"/>
      <c r="F1" s="1"/>
      <c r="G1" s="1"/>
      <c r="H1" s="1"/>
      <c r="I1" s="1"/>
      <c r="J1" s="1"/>
      <c r="K1" s="1"/>
      <c r="L1" s="1"/>
      <c r="M1" s="1"/>
      <c r="N1" s="1"/>
      <c r="O1" s="1"/>
      <c r="P1" s="1"/>
      <c r="Q1" s="1"/>
      <c r="R1" s="1"/>
      <c r="S1" s="1"/>
    </row>
    <row r="2" ht="18.75" customHeight="1" spans="1:19">
      <c r="A2" s="2"/>
      <c r="B2" s="2"/>
      <c r="C2" s="2"/>
      <c r="D2" s="2"/>
      <c r="E2" s="2"/>
      <c r="F2" s="2"/>
      <c r="G2" s="2"/>
      <c r="H2" s="2"/>
      <c r="I2" s="3"/>
      <c r="J2" s="3"/>
      <c r="K2" s="3"/>
      <c r="L2" s="3"/>
      <c r="M2" s="3"/>
      <c r="N2" s="3"/>
      <c r="O2" s="3"/>
      <c r="P2" s="3"/>
      <c r="Q2" s="3"/>
      <c r="R2" s="3"/>
      <c r="S2" s="3" t="s">
        <v>27</v>
      </c>
    </row>
    <row r="3" ht="37.5" customHeight="1" spans="1:19">
      <c r="A3" s="4" t="s">
        <v>28</v>
      </c>
      <c r="B3" s="4"/>
      <c r="C3" s="4"/>
      <c r="D3" s="4"/>
      <c r="E3" s="4"/>
      <c r="F3" s="4"/>
      <c r="G3" s="4"/>
      <c r="H3" s="4"/>
      <c r="I3" s="4"/>
      <c r="J3" s="4"/>
      <c r="K3" s="4"/>
      <c r="L3" s="4"/>
      <c r="M3" s="4"/>
      <c r="N3" s="4"/>
      <c r="O3" s="4"/>
      <c r="P3" s="4"/>
      <c r="Q3" s="4"/>
      <c r="R3" s="4"/>
      <c r="S3" s="4"/>
    </row>
    <row r="4" ht="18.75" customHeight="1" spans="1:19">
      <c r="A4" s="5" t="str">
        <f>"单位名称："&amp;"峨山彝族自治县第一中学"</f>
        <v>单位名称：峨山彝族自治县第一中学</v>
      </c>
      <c r="B4" s="5"/>
      <c r="C4" s="5"/>
      <c r="D4" s="5"/>
      <c r="E4" s="55"/>
      <c r="F4" s="55"/>
      <c r="G4" s="55"/>
      <c r="H4" s="55"/>
      <c r="I4" s="6"/>
      <c r="J4" s="6"/>
      <c r="K4" s="6"/>
      <c r="L4" s="6"/>
      <c r="M4" s="6"/>
      <c r="N4" s="6"/>
      <c r="O4" s="6"/>
      <c r="P4" s="6"/>
      <c r="Q4" s="6"/>
      <c r="R4" s="6"/>
      <c r="S4" s="6" t="s">
        <v>29</v>
      </c>
    </row>
    <row r="5" ht="18.75" customHeight="1" spans="1:19">
      <c r="A5" s="13" t="s">
        <v>30</v>
      </c>
      <c r="B5" s="72" t="s">
        <v>31</v>
      </c>
      <c r="C5" s="72" t="s">
        <v>32</v>
      </c>
      <c r="D5" s="72" t="s">
        <v>33</v>
      </c>
      <c r="E5" s="72"/>
      <c r="F5" s="72"/>
      <c r="G5" s="72"/>
      <c r="H5" s="72"/>
      <c r="I5" s="72"/>
      <c r="J5" s="75"/>
      <c r="K5" s="75"/>
      <c r="L5" s="75"/>
      <c r="M5" s="75"/>
      <c r="N5" s="75"/>
      <c r="O5" s="72" t="s">
        <v>20</v>
      </c>
      <c r="P5" s="72"/>
      <c r="Q5" s="72"/>
      <c r="R5" s="72"/>
      <c r="S5" s="72"/>
    </row>
    <row r="6" ht="18.75" customHeight="1" spans="1:19">
      <c r="A6" s="13"/>
      <c r="B6" s="72"/>
      <c r="C6" s="72"/>
      <c r="D6" s="73" t="s">
        <v>34</v>
      </c>
      <c r="E6" s="73" t="s">
        <v>35</v>
      </c>
      <c r="F6" s="73" t="s">
        <v>36</v>
      </c>
      <c r="G6" s="73" t="s">
        <v>37</v>
      </c>
      <c r="H6" s="73" t="s">
        <v>38</v>
      </c>
      <c r="I6" s="76" t="s">
        <v>39</v>
      </c>
      <c r="J6" s="77"/>
      <c r="K6" s="77"/>
      <c r="L6" s="77"/>
      <c r="M6" s="77"/>
      <c r="N6" s="77"/>
      <c r="O6" s="76" t="s">
        <v>34</v>
      </c>
      <c r="P6" s="76" t="s">
        <v>35</v>
      </c>
      <c r="Q6" s="76" t="s">
        <v>36</v>
      </c>
      <c r="R6" s="76" t="s">
        <v>37</v>
      </c>
      <c r="S6" s="73" t="s">
        <v>40</v>
      </c>
    </row>
    <row r="7" ht="18.75" customHeight="1" spans="1:19">
      <c r="A7" s="13"/>
      <c r="B7" s="72"/>
      <c r="C7" s="72"/>
      <c r="D7" s="73"/>
      <c r="E7" s="73"/>
      <c r="F7" s="73"/>
      <c r="G7" s="73"/>
      <c r="H7" s="73"/>
      <c r="I7" s="76" t="s">
        <v>34</v>
      </c>
      <c r="J7" s="76" t="s">
        <v>41</v>
      </c>
      <c r="K7" s="76" t="s">
        <v>42</v>
      </c>
      <c r="L7" s="76" t="s">
        <v>43</v>
      </c>
      <c r="M7" s="76" t="s">
        <v>44</v>
      </c>
      <c r="N7" s="76" t="s">
        <v>45</v>
      </c>
      <c r="O7" s="76"/>
      <c r="P7" s="76"/>
      <c r="Q7" s="76"/>
      <c r="R7" s="76"/>
      <c r="S7" s="73"/>
    </row>
    <row r="8" ht="18.75" customHeight="1" spans="1:19">
      <c r="A8" s="74" t="s">
        <v>46</v>
      </c>
      <c r="B8" s="14" t="s">
        <v>47</v>
      </c>
      <c r="C8" s="14" t="s">
        <v>48</v>
      </c>
      <c r="D8" s="14" t="s">
        <v>49</v>
      </c>
      <c r="E8" s="74" t="s">
        <v>50</v>
      </c>
      <c r="F8" s="14" t="s">
        <v>51</v>
      </c>
      <c r="G8" s="14" t="s">
        <v>52</v>
      </c>
      <c r="H8" s="74" t="s">
        <v>53</v>
      </c>
      <c r="I8" s="14" t="s">
        <v>54</v>
      </c>
      <c r="J8" s="14">
        <v>10</v>
      </c>
      <c r="K8" s="14">
        <v>11</v>
      </c>
      <c r="L8" s="14">
        <v>12</v>
      </c>
      <c r="M8" s="14">
        <v>13</v>
      </c>
      <c r="N8" s="14">
        <v>14</v>
      </c>
      <c r="O8" s="14">
        <v>15</v>
      </c>
      <c r="P8" s="14">
        <v>16</v>
      </c>
      <c r="Q8" s="14">
        <v>17</v>
      </c>
      <c r="R8" s="14">
        <v>18</v>
      </c>
      <c r="S8" s="14">
        <v>19</v>
      </c>
    </row>
    <row r="9" ht="20.25" customHeight="1" spans="1:19">
      <c r="A9" s="16" t="s">
        <v>55</v>
      </c>
      <c r="B9" s="16" t="s">
        <v>56</v>
      </c>
      <c r="C9" s="17">
        <v>35011115.37</v>
      </c>
      <c r="D9" s="17">
        <v>34911115.37</v>
      </c>
      <c r="E9" s="17">
        <v>32823115.37</v>
      </c>
      <c r="F9" s="17"/>
      <c r="G9" s="17"/>
      <c r="H9" s="17">
        <v>2088000</v>
      </c>
      <c r="I9" s="17">
        <v>100000</v>
      </c>
      <c r="J9" s="17">
        <v>50000</v>
      </c>
      <c r="K9" s="17"/>
      <c r="L9" s="17"/>
      <c r="M9" s="17"/>
      <c r="N9" s="17">
        <v>50000</v>
      </c>
      <c r="O9" s="17"/>
      <c r="P9" s="17"/>
      <c r="Q9" s="17"/>
      <c r="R9" s="17"/>
      <c r="S9" s="17"/>
    </row>
    <row r="10" ht="20.25" customHeight="1" spans="1:19">
      <c r="A10" s="48" t="s">
        <v>32</v>
      </c>
      <c r="B10" s="48"/>
      <c r="C10" s="17">
        <v>35011115.37</v>
      </c>
      <c r="D10" s="17">
        <v>34911115.37</v>
      </c>
      <c r="E10" s="17">
        <v>32823115.37</v>
      </c>
      <c r="F10" s="17"/>
      <c r="G10" s="17"/>
      <c r="H10" s="17">
        <v>2088000</v>
      </c>
      <c r="I10" s="17">
        <v>100000</v>
      </c>
      <c r="J10" s="17">
        <v>50000</v>
      </c>
      <c r="K10" s="17"/>
      <c r="L10" s="17"/>
      <c r="M10" s="17"/>
      <c r="N10" s="17">
        <v>50000</v>
      </c>
      <c r="O10" s="17"/>
      <c r="P10" s="17"/>
      <c r="Q10" s="17"/>
      <c r="R10" s="17"/>
      <c r="S10" s="17"/>
    </row>
  </sheetData>
  <mergeCells count="19">
    <mergeCell ref="A3:S3"/>
    <mergeCell ref="A4:D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6"/>
  <sheetViews>
    <sheetView showZeros="0" workbookViewId="0">
      <pane ySplit="1" topLeftCell="A2" activePane="bottomLeft" state="frozen"/>
      <selection/>
      <selection pane="bottomLeft" activeCell="B22" sqref="B22"/>
    </sheetView>
  </sheetViews>
  <sheetFormatPr defaultColWidth="8.85" defaultRowHeight="15" customHeight="1"/>
  <cols>
    <col min="1" max="1" width="21.55" customWidth="1"/>
    <col min="2" max="2" width="28.575" customWidth="1"/>
    <col min="3" max="15" width="17.1416666666667"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57</v>
      </c>
    </row>
    <row r="3" ht="37.5" customHeight="1" spans="1:15">
      <c r="A3" s="4" t="s">
        <v>58</v>
      </c>
      <c r="B3" s="4"/>
      <c r="C3" s="4"/>
      <c r="D3" s="4"/>
      <c r="E3" s="4"/>
      <c r="F3" s="4"/>
      <c r="G3" s="4"/>
      <c r="H3" s="4"/>
      <c r="I3" s="4"/>
      <c r="J3" s="4"/>
      <c r="K3" s="54"/>
      <c r="L3" s="54"/>
      <c r="M3" s="54"/>
      <c r="N3" s="54"/>
      <c r="O3" s="54"/>
    </row>
    <row r="4" ht="18.75" customHeight="1" spans="1:15">
      <c r="A4" s="44" t="str">
        <f>"单位名称："&amp;"峨山彝族自治县第一中学"</f>
        <v>单位名称：峨山彝族自治县第一中学</v>
      </c>
      <c r="B4" s="44"/>
      <c r="C4" s="44"/>
      <c r="D4" s="44"/>
      <c r="E4" s="44"/>
      <c r="F4" s="44"/>
      <c r="G4" s="44"/>
      <c r="H4" s="44"/>
      <c r="I4" s="44"/>
      <c r="J4" s="3"/>
      <c r="K4" s="3"/>
      <c r="L4" s="3"/>
      <c r="M4" s="3"/>
      <c r="N4" s="3"/>
      <c r="O4" s="3" t="s">
        <v>29</v>
      </c>
    </row>
    <row r="5" ht="18.75" customHeight="1" spans="1:15">
      <c r="A5" s="13" t="s">
        <v>59</v>
      </c>
      <c r="B5" s="13" t="s">
        <v>60</v>
      </c>
      <c r="C5" s="47" t="s">
        <v>32</v>
      </c>
      <c r="D5" s="47" t="s">
        <v>35</v>
      </c>
      <c r="E5" s="47"/>
      <c r="F5" s="47"/>
      <c r="G5" s="13" t="s">
        <v>36</v>
      </c>
      <c r="H5" s="47" t="s">
        <v>37</v>
      </c>
      <c r="I5" s="13" t="s">
        <v>61</v>
      </c>
      <c r="J5" s="47" t="s">
        <v>62</v>
      </c>
      <c r="K5" s="47"/>
      <c r="L5" s="47"/>
      <c r="M5" s="47"/>
      <c r="N5" s="47"/>
      <c r="O5" s="47"/>
    </row>
    <row r="6" ht="18.75" customHeight="1" spans="1:15">
      <c r="A6" s="13"/>
      <c r="B6" s="13"/>
      <c r="C6" s="47"/>
      <c r="D6" s="47" t="s">
        <v>34</v>
      </c>
      <c r="E6" s="47" t="s">
        <v>63</v>
      </c>
      <c r="F6" s="47" t="s">
        <v>64</v>
      </c>
      <c r="G6" s="13"/>
      <c r="H6" s="47"/>
      <c r="I6" s="13"/>
      <c r="J6" s="47" t="s">
        <v>34</v>
      </c>
      <c r="K6" s="47" t="s">
        <v>65</v>
      </c>
      <c r="L6" s="14" t="s">
        <v>66</v>
      </c>
      <c r="M6" s="14" t="s">
        <v>67</v>
      </c>
      <c r="N6" s="14" t="s">
        <v>68</v>
      </c>
      <c r="O6" s="14" t="s">
        <v>69</v>
      </c>
    </row>
    <row r="7" ht="18.75" customHeight="1" spans="1:15">
      <c r="A7" s="14" t="s">
        <v>46</v>
      </c>
      <c r="B7" s="14" t="s">
        <v>47</v>
      </c>
      <c r="C7" s="14" t="s">
        <v>48</v>
      </c>
      <c r="D7" s="14" t="s">
        <v>49</v>
      </c>
      <c r="E7" s="14" t="s">
        <v>50</v>
      </c>
      <c r="F7" s="14" t="s">
        <v>51</v>
      </c>
      <c r="G7" s="14" t="s">
        <v>52</v>
      </c>
      <c r="H7" s="14" t="s">
        <v>53</v>
      </c>
      <c r="I7" s="14" t="s">
        <v>54</v>
      </c>
      <c r="J7" s="14" t="s">
        <v>70</v>
      </c>
      <c r="K7" s="14">
        <v>11</v>
      </c>
      <c r="L7" s="14">
        <v>12</v>
      </c>
      <c r="M7" s="14">
        <v>13</v>
      </c>
      <c r="N7" s="14">
        <v>14</v>
      </c>
      <c r="O7" s="14">
        <v>15</v>
      </c>
    </row>
    <row r="8" ht="20.25" customHeight="1" spans="1:15">
      <c r="A8" s="16" t="s">
        <v>71</v>
      </c>
      <c r="B8" s="16" t="s">
        <v>72</v>
      </c>
      <c r="C8" s="17">
        <v>26126949.15</v>
      </c>
      <c r="D8" s="17">
        <v>23938949.15</v>
      </c>
      <c r="E8" s="17">
        <v>20915531.15</v>
      </c>
      <c r="F8" s="17">
        <v>3023418</v>
      </c>
      <c r="G8" s="17"/>
      <c r="H8" s="17"/>
      <c r="I8" s="17">
        <v>2088000</v>
      </c>
      <c r="J8" s="17">
        <v>100000</v>
      </c>
      <c r="K8" s="17">
        <v>50000</v>
      </c>
      <c r="L8" s="17"/>
      <c r="M8" s="17"/>
      <c r="N8" s="17"/>
      <c r="O8" s="17">
        <v>50000</v>
      </c>
    </row>
    <row r="9" ht="20.25" customHeight="1" spans="1:15">
      <c r="A9" s="65" t="s">
        <v>73</v>
      </c>
      <c r="B9" s="65" t="s">
        <v>74</v>
      </c>
      <c r="C9" s="17">
        <v>26036949.15</v>
      </c>
      <c r="D9" s="17">
        <v>23848949.15</v>
      </c>
      <c r="E9" s="17">
        <v>20915531.15</v>
      </c>
      <c r="F9" s="17">
        <v>2933418</v>
      </c>
      <c r="G9" s="17"/>
      <c r="H9" s="17"/>
      <c r="I9" s="17">
        <v>2088000</v>
      </c>
      <c r="J9" s="17">
        <v>100000</v>
      </c>
      <c r="K9" s="17">
        <v>50000</v>
      </c>
      <c r="L9" s="17"/>
      <c r="M9" s="17"/>
      <c r="N9" s="17"/>
      <c r="O9" s="17">
        <v>50000</v>
      </c>
    </row>
    <row r="10" ht="20.25" customHeight="1" spans="1:15">
      <c r="A10" s="66" t="s">
        <v>75</v>
      </c>
      <c r="B10" s="66" t="s">
        <v>76</v>
      </c>
      <c r="C10" s="17">
        <v>26036949.15</v>
      </c>
      <c r="D10" s="17">
        <v>23848949.15</v>
      </c>
      <c r="E10" s="17">
        <v>20915531.15</v>
      </c>
      <c r="F10" s="17">
        <v>2933418</v>
      </c>
      <c r="G10" s="17"/>
      <c r="H10" s="17"/>
      <c r="I10" s="17">
        <v>2088000</v>
      </c>
      <c r="J10" s="17">
        <v>100000</v>
      </c>
      <c r="K10" s="17">
        <v>50000</v>
      </c>
      <c r="L10" s="17"/>
      <c r="M10" s="17"/>
      <c r="N10" s="17"/>
      <c r="O10" s="17">
        <v>50000</v>
      </c>
    </row>
    <row r="11" ht="20.25" customHeight="1" spans="1:15">
      <c r="A11" s="65" t="s">
        <v>77</v>
      </c>
      <c r="B11" s="65" t="s">
        <v>78</v>
      </c>
      <c r="C11" s="17">
        <v>90000</v>
      </c>
      <c r="D11" s="17">
        <v>90000</v>
      </c>
      <c r="E11" s="17"/>
      <c r="F11" s="17">
        <v>90000</v>
      </c>
      <c r="G11" s="17"/>
      <c r="H11" s="17"/>
      <c r="I11" s="17"/>
      <c r="J11" s="17"/>
      <c r="K11" s="17"/>
      <c r="L11" s="17"/>
      <c r="M11" s="17"/>
      <c r="N11" s="17"/>
      <c r="O11" s="17"/>
    </row>
    <row r="12" ht="20.25" customHeight="1" spans="1:15">
      <c r="A12" s="66" t="s">
        <v>79</v>
      </c>
      <c r="B12" s="66" t="s">
        <v>78</v>
      </c>
      <c r="C12" s="17">
        <v>90000</v>
      </c>
      <c r="D12" s="17">
        <v>90000</v>
      </c>
      <c r="E12" s="17"/>
      <c r="F12" s="17">
        <v>90000</v>
      </c>
      <c r="G12" s="17"/>
      <c r="H12" s="17"/>
      <c r="I12" s="17"/>
      <c r="J12" s="17"/>
      <c r="K12" s="17"/>
      <c r="L12" s="17"/>
      <c r="M12" s="17"/>
      <c r="N12" s="17"/>
      <c r="O12" s="17"/>
    </row>
    <row r="13" ht="20.25" customHeight="1" spans="1:15">
      <c r="A13" s="16" t="s">
        <v>80</v>
      </c>
      <c r="B13" s="16" t="s">
        <v>81</v>
      </c>
      <c r="C13" s="17">
        <v>4920001.12</v>
      </c>
      <c r="D13" s="17">
        <v>4920001.12</v>
      </c>
      <c r="E13" s="17">
        <v>4774585.92</v>
      </c>
      <c r="F13" s="17">
        <v>145415.2</v>
      </c>
      <c r="G13" s="17"/>
      <c r="H13" s="17"/>
      <c r="I13" s="17"/>
      <c r="J13" s="17"/>
      <c r="K13" s="17"/>
      <c r="L13" s="17"/>
      <c r="M13" s="17"/>
      <c r="N13" s="17"/>
      <c r="O13" s="17"/>
    </row>
    <row r="14" ht="20.25" customHeight="1" spans="1:15">
      <c r="A14" s="65" t="s">
        <v>82</v>
      </c>
      <c r="B14" s="65" t="s">
        <v>83</v>
      </c>
      <c r="C14" s="17">
        <v>4774585.92</v>
      </c>
      <c r="D14" s="17">
        <v>4774585.92</v>
      </c>
      <c r="E14" s="17">
        <v>4774585.92</v>
      </c>
      <c r="F14" s="17"/>
      <c r="G14" s="17"/>
      <c r="H14" s="17"/>
      <c r="I14" s="17"/>
      <c r="J14" s="17"/>
      <c r="K14" s="17"/>
      <c r="L14" s="17"/>
      <c r="M14" s="17"/>
      <c r="N14" s="17"/>
      <c r="O14" s="17"/>
    </row>
    <row r="15" ht="20.25" customHeight="1" spans="1:15">
      <c r="A15" s="66" t="s">
        <v>84</v>
      </c>
      <c r="B15" s="66" t="s">
        <v>85</v>
      </c>
      <c r="C15" s="17">
        <v>2006400</v>
      </c>
      <c r="D15" s="17">
        <v>2006400</v>
      </c>
      <c r="E15" s="17">
        <v>2006400</v>
      </c>
      <c r="F15" s="17"/>
      <c r="G15" s="17"/>
      <c r="H15" s="17"/>
      <c r="I15" s="17"/>
      <c r="J15" s="17"/>
      <c r="K15" s="17"/>
      <c r="L15" s="17"/>
      <c r="M15" s="17"/>
      <c r="N15" s="17"/>
      <c r="O15" s="17"/>
    </row>
    <row r="16" ht="13.5" spans="1:15">
      <c r="A16" s="66" t="s">
        <v>86</v>
      </c>
      <c r="B16" s="66" t="s">
        <v>87</v>
      </c>
      <c r="C16" s="17">
        <v>2768185.92</v>
      </c>
      <c r="D16" s="17">
        <v>2768185.92</v>
      </c>
      <c r="E16" s="17">
        <v>2768185.92</v>
      </c>
      <c r="F16" s="17"/>
      <c r="G16" s="17"/>
      <c r="H16" s="17"/>
      <c r="I16" s="17"/>
      <c r="J16" s="17"/>
      <c r="K16" s="17"/>
      <c r="L16" s="17"/>
      <c r="M16" s="17"/>
      <c r="N16" s="17"/>
      <c r="O16" s="17"/>
    </row>
    <row r="17" ht="20.25" customHeight="1" spans="1:15">
      <c r="A17" s="65" t="s">
        <v>88</v>
      </c>
      <c r="B17" s="65" t="s">
        <v>89</v>
      </c>
      <c r="C17" s="17">
        <v>145415.2</v>
      </c>
      <c r="D17" s="17">
        <v>145415.2</v>
      </c>
      <c r="E17" s="17"/>
      <c r="F17" s="17">
        <v>145415.2</v>
      </c>
      <c r="G17" s="17"/>
      <c r="H17" s="17"/>
      <c r="I17" s="17"/>
      <c r="J17" s="17"/>
      <c r="K17" s="17"/>
      <c r="L17" s="17"/>
      <c r="M17" s="17"/>
      <c r="N17" s="17"/>
      <c r="O17" s="17"/>
    </row>
    <row r="18" ht="20.25" customHeight="1" spans="1:15">
      <c r="A18" s="66" t="s">
        <v>90</v>
      </c>
      <c r="B18" s="66" t="s">
        <v>91</v>
      </c>
      <c r="C18" s="17">
        <v>145415.2</v>
      </c>
      <c r="D18" s="17">
        <v>145415.2</v>
      </c>
      <c r="E18" s="17"/>
      <c r="F18" s="17">
        <v>145415.2</v>
      </c>
      <c r="G18" s="17"/>
      <c r="H18" s="17"/>
      <c r="I18" s="17"/>
      <c r="J18" s="17"/>
      <c r="K18" s="17"/>
      <c r="L18" s="17"/>
      <c r="M18" s="17"/>
      <c r="N18" s="17"/>
      <c r="O18" s="17"/>
    </row>
    <row r="19" ht="20.25" customHeight="1" spans="1:15">
      <c r="A19" s="16" t="s">
        <v>92</v>
      </c>
      <c r="B19" s="16" t="s">
        <v>93</v>
      </c>
      <c r="C19" s="17">
        <v>1595569.1</v>
      </c>
      <c r="D19" s="17">
        <v>1595569.1</v>
      </c>
      <c r="E19" s="17">
        <v>1595569.1</v>
      </c>
      <c r="F19" s="17"/>
      <c r="G19" s="17"/>
      <c r="H19" s="17"/>
      <c r="I19" s="17"/>
      <c r="J19" s="17"/>
      <c r="K19" s="17"/>
      <c r="L19" s="17"/>
      <c r="M19" s="17"/>
      <c r="N19" s="17"/>
      <c r="O19" s="17"/>
    </row>
    <row r="20" ht="20.25" customHeight="1" spans="1:15">
      <c r="A20" s="65" t="s">
        <v>94</v>
      </c>
      <c r="B20" s="65" t="s">
        <v>95</v>
      </c>
      <c r="C20" s="17">
        <v>1595569.1</v>
      </c>
      <c r="D20" s="17">
        <v>1595569.1</v>
      </c>
      <c r="E20" s="17">
        <v>1595569.1</v>
      </c>
      <c r="F20" s="17"/>
      <c r="G20" s="17"/>
      <c r="H20" s="17"/>
      <c r="I20" s="17"/>
      <c r="J20" s="17"/>
      <c r="K20" s="17"/>
      <c r="L20" s="17"/>
      <c r="M20" s="17"/>
      <c r="N20" s="17"/>
      <c r="O20" s="17"/>
    </row>
    <row r="21" ht="20.25" customHeight="1" spans="1:15">
      <c r="A21" s="66" t="s">
        <v>96</v>
      </c>
      <c r="B21" s="66" t="s">
        <v>97</v>
      </c>
      <c r="C21" s="17">
        <v>1435996.45</v>
      </c>
      <c r="D21" s="17">
        <v>1435996.45</v>
      </c>
      <c r="E21" s="17">
        <v>1435996.45</v>
      </c>
      <c r="F21" s="17"/>
      <c r="G21" s="17"/>
      <c r="H21" s="17"/>
      <c r="I21" s="17"/>
      <c r="J21" s="17"/>
      <c r="K21" s="17"/>
      <c r="L21" s="17"/>
      <c r="M21" s="17"/>
      <c r="N21" s="17"/>
      <c r="O21" s="17"/>
    </row>
    <row r="22" ht="20.25" customHeight="1" spans="1:15">
      <c r="A22" s="66" t="s">
        <v>98</v>
      </c>
      <c r="B22" s="66" t="s">
        <v>99</v>
      </c>
      <c r="C22" s="17">
        <v>159572.65</v>
      </c>
      <c r="D22" s="17">
        <v>159572.65</v>
      </c>
      <c r="E22" s="17">
        <v>159572.65</v>
      </c>
      <c r="F22" s="17"/>
      <c r="G22" s="17"/>
      <c r="H22" s="17"/>
      <c r="I22" s="17"/>
      <c r="J22" s="17"/>
      <c r="K22" s="17"/>
      <c r="L22" s="17"/>
      <c r="M22" s="17"/>
      <c r="N22" s="17"/>
      <c r="O22" s="17"/>
    </row>
    <row r="23" ht="20.25" customHeight="1" spans="1:15">
      <c r="A23" s="16" t="s">
        <v>100</v>
      </c>
      <c r="B23" s="16" t="s">
        <v>101</v>
      </c>
      <c r="C23" s="17">
        <v>2368596</v>
      </c>
      <c r="D23" s="17">
        <v>2368596</v>
      </c>
      <c r="E23" s="17">
        <v>2368596</v>
      </c>
      <c r="F23" s="17"/>
      <c r="G23" s="17"/>
      <c r="H23" s="17"/>
      <c r="I23" s="17"/>
      <c r="J23" s="17"/>
      <c r="K23" s="17"/>
      <c r="L23" s="17"/>
      <c r="M23" s="17"/>
      <c r="N23" s="17"/>
      <c r="O23" s="17"/>
    </row>
    <row r="24" ht="20.25" customHeight="1" spans="1:15">
      <c r="A24" s="65" t="s">
        <v>102</v>
      </c>
      <c r="B24" s="65" t="s">
        <v>103</v>
      </c>
      <c r="C24" s="17">
        <v>2368596</v>
      </c>
      <c r="D24" s="17">
        <v>2368596</v>
      </c>
      <c r="E24" s="17">
        <v>2368596</v>
      </c>
      <c r="F24" s="17"/>
      <c r="G24" s="17"/>
      <c r="H24" s="17"/>
      <c r="I24" s="17"/>
      <c r="J24" s="17"/>
      <c r="K24" s="17"/>
      <c r="L24" s="17"/>
      <c r="M24" s="17"/>
      <c r="N24" s="17"/>
      <c r="O24" s="17"/>
    </row>
    <row r="25" ht="20.25" customHeight="1" spans="1:15">
      <c r="A25" s="66" t="s">
        <v>104</v>
      </c>
      <c r="B25" s="66" t="s">
        <v>105</v>
      </c>
      <c r="C25" s="17">
        <v>2368596</v>
      </c>
      <c r="D25" s="17">
        <v>2368596</v>
      </c>
      <c r="E25" s="17">
        <v>2368596</v>
      </c>
      <c r="F25" s="17"/>
      <c r="G25" s="17"/>
      <c r="H25" s="17"/>
      <c r="I25" s="17"/>
      <c r="J25" s="17"/>
      <c r="K25" s="17"/>
      <c r="L25" s="17"/>
      <c r="M25" s="17"/>
      <c r="N25" s="17"/>
      <c r="O25" s="17"/>
    </row>
    <row r="26" ht="20.25" customHeight="1" spans="1:15">
      <c r="A26" s="48" t="s">
        <v>106</v>
      </c>
      <c r="B26" s="48"/>
      <c r="C26" s="17">
        <v>35011115.37</v>
      </c>
      <c r="D26" s="17">
        <v>32823115.37</v>
      </c>
      <c r="E26" s="17">
        <v>29654282.17</v>
      </c>
      <c r="F26" s="17">
        <v>3168833.2</v>
      </c>
      <c r="G26" s="17"/>
      <c r="H26" s="17"/>
      <c r="I26" s="17">
        <v>2088000</v>
      </c>
      <c r="J26" s="17">
        <v>100000</v>
      </c>
      <c r="K26" s="17">
        <v>50000</v>
      </c>
      <c r="L26" s="17"/>
      <c r="M26" s="17"/>
      <c r="N26" s="17"/>
      <c r="O26" s="17">
        <v>50000</v>
      </c>
    </row>
  </sheetData>
  <mergeCells count="11">
    <mergeCell ref="A3:O3"/>
    <mergeCell ref="A4:I4"/>
    <mergeCell ref="D5:F5"/>
    <mergeCell ref="J5:O5"/>
    <mergeCell ref="A26:B26"/>
    <mergeCell ref="A5:A6"/>
    <mergeCell ref="B5:B6"/>
    <mergeCell ref="C5:C6"/>
    <mergeCell ref="G5:G6"/>
    <mergeCell ref="H5:H6"/>
    <mergeCell ref="I5:I6"/>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7"/>
  <sheetViews>
    <sheetView showZeros="0" workbookViewId="0">
      <pane ySplit="1" topLeftCell="A2" activePane="bottomLeft" state="frozen"/>
      <selection/>
      <selection pane="bottomLeft" activeCell="A1" sqref="A1"/>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107</v>
      </c>
    </row>
    <row r="3" ht="45" customHeight="1" spans="1:4">
      <c r="A3" s="4" t="s">
        <v>108</v>
      </c>
      <c r="B3" s="4"/>
      <c r="C3" s="4"/>
      <c r="D3" s="4"/>
    </row>
    <row r="4" ht="18.75" customHeight="1" spans="1:4">
      <c r="A4" s="5" t="str">
        <f>"单位名称："&amp;"峨山彝族自治县第一中学"</f>
        <v>单位名称：峨山彝族自治县第一中学</v>
      </c>
      <c r="B4" s="5"/>
      <c r="C4" s="67"/>
      <c r="D4" s="6" t="s">
        <v>2</v>
      </c>
    </row>
    <row r="5" ht="22.5" customHeight="1" spans="1:4">
      <c r="A5" s="8" t="s">
        <v>3</v>
      </c>
      <c r="B5" s="8"/>
      <c r="C5" s="8" t="s">
        <v>4</v>
      </c>
      <c r="D5" s="8"/>
    </row>
    <row r="6" ht="18.75" customHeight="1" spans="1:4">
      <c r="A6" s="8" t="s">
        <v>5</v>
      </c>
      <c r="B6" s="8" t="s">
        <v>6</v>
      </c>
      <c r="C6" s="8" t="s">
        <v>109</v>
      </c>
      <c r="D6" s="8" t="s">
        <v>6</v>
      </c>
    </row>
    <row r="7" ht="18.75" customHeight="1" spans="1:4">
      <c r="A7" s="8"/>
      <c r="B7" s="8"/>
      <c r="C7" s="8"/>
      <c r="D7" s="8"/>
    </row>
    <row r="8" ht="22.5" customHeight="1" spans="1:4">
      <c r="A8" s="15" t="s">
        <v>110</v>
      </c>
      <c r="B8" s="17">
        <v>32823115.37</v>
      </c>
      <c r="C8" s="15" t="s">
        <v>111</v>
      </c>
      <c r="D8" s="17">
        <v>32823115.37</v>
      </c>
    </row>
    <row r="9" ht="22.5" customHeight="1" spans="1:4">
      <c r="A9" s="15" t="s">
        <v>112</v>
      </c>
      <c r="B9" s="17">
        <v>32823115.37</v>
      </c>
      <c r="C9" s="15" t="str">
        <f>"（"&amp;"一"&amp;"）"&amp;"教育支出"</f>
        <v>（一）教育支出</v>
      </c>
      <c r="D9" s="17">
        <v>23938949.15</v>
      </c>
    </row>
    <row r="10" ht="22.5" customHeight="1" spans="1:4">
      <c r="A10" s="15" t="s">
        <v>113</v>
      </c>
      <c r="B10" s="17"/>
      <c r="C10" s="15" t="str">
        <f>"（"&amp;"二"&amp;"）"&amp;"社会保障和就业支出"</f>
        <v>（二）社会保障和就业支出</v>
      </c>
      <c r="D10" s="17">
        <v>4920001.12</v>
      </c>
    </row>
    <row r="11" ht="22.5" customHeight="1" spans="1:4">
      <c r="A11" s="15" t="s">
        <v>114</v>
      </c>
      <c r="B11" s="17"/>
      <c r="C11" s="15" t="str">
        <f>"（"&amp;"三"&amp;"）"&amp;"卫生健康支出"</f>
        <v>（三）卫生健康支出</v>
      </c>
      <c r="D11" s="17">
        <v>1595569.1</v>
      </c>
    </row>
    <row r="12" ht="22.5" customHeight="1" spans="1:4">
      <c r="A12" s="15" t="s">
        <v>115</v>
      </c>
      <c r="B12" s="17"/>
      <c r="C12" s="15" t="str">
        <f>"（"&amp;"四"&amp;"）"&amp;"住房保障支出"</f>
        <v>（四）住房保障支出</v>
      </c>
      <c r="D12" s="17">
        <v>2368596</v>
      </c>
    </row>
    <row r="13" ht="22.5" customHeight="1" spans="1:4">
      <c r="A13" s="15" t="s">
        <v>112</v>
      </c>
      <c r="B13" s="17"/>
      <c r="C13" s="15"/>
      <c r="D13" s="17"/>
    </row>
    <row r="14" ht="22.5" customHeight="1" spans="1:4">
      <c r="A14" s="15" t="s">
        <v>113</v>
      </c>
      <c r="B14" s="17"/>
      <c r="C14" s="15"/>
      <c r="D14" s="17"/>
    </row>
    <row r="15" ht="22.5" customHeight="1" spans="1:4">
      <c r="A15" s="15" t="s">
        <v>114</v>
      </c>
      <c r="B15" s="17"/>
      <c r="C15" s="15"/>
      <c r="D15" s="17"/>
    </row>
    <row r="16" ht="22.5" customHeight="1" spans="1:4">
      <c r="A16" s="68"/>
      <c r="B16" s="17"/>
      <c r="C16" s="15" t="s">
        <v>116</v>
      </c>
      <c r="D16" s="17"/>
    </row>
    <row r="17" ht="22.5" customHeight="1" spans="1:4">
      <c r="A17" s="69" t="s">
        <v>117</v>
      </c>
      <c r="B17" s="70">
        <v>32823115.37</v>
      </c>
      <c r="C17" s="71" t="s">
        <v>118</v>
      </c>
      <c r="D17" s="70">
        <v>32823115.37</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6"/>
  <sheetViews>
    <sheetView showZeros="0" workbookViewId="0">
      <pane ySplit="1" topLeftCell="A2" activePane="bottomLeft" state="frozen"/>
      <selection/>
      <selection pane="bottomLeft" activeCell="A16" sqref="$A16:$XFD16"/>
    </sheetView>
  </sheetViews>
  <sheetFormatPr defaultColWidth="8.85" defaultRowHeight="15" customHeight="1" outlineLevelCol="6"/>
  <cols>
    <col min="1" max="1" width="21.425" customWidth="1"/>
    <col min="2" max="2" width="28.575" customWidth="1"/>
    <col min="3" max="7" width="21.425" customWidth="1"/>
  </cols>
  <sheetData>
    <row r="1" customHeight="1" spans="1:7">
      <c r="A1" s="1"/>
      <c r="B1" s="1"/>
      <c r="C1" s="1"/>
      <c r="D1" s="1"/>
      <c r="E1" s="1"/>
      <c r="F1" s="1"/>
      <c r="G1" s="1"/>
    </row>
    <row r="2" ht="18.75" customHeight="1" spans="1:7">
      <c r="A2" s="2"/>
      <c r="B2" s="2"/>
      <c r="C2" s="2"/>
      <c r="D2" s="2"/>
      <c r="E2" s="2"/>
      <c r="F2" s="2"/>
      <c r="G2" s="43" t="s">
        <v>119</v>
      </c>
    </row>
    <row r="3" ht="37.5" customHeight="1" spans="1:7">
      <c r="A3" s="4" t="s">
        <v>120</v>
      </c>
      <c r="B3" s="4"/>
      <c r="C3" s="4"/>
      <c r="D3" s="4"/>
      <c r="E3" s="4"/>
      <c r="F3" s="4"/>
      <c r="G3" s="4"/>
    </row>
    <row r="4" ht="18.75" customHeight="1" spans="1:7">
      <c r="A4" s="44" t="str">
        <f>"单位名称："&amp;"峨山彝族自治县第一中学"</f>
        <v>单位名称：峨山彝族自治县第一中学</v>
      </c>
      <c r="B4" s="44"/>
      <c r="C4" s="44"/>
      <c r="D4" s="45"/>
      <c r="E4" s="45"/>
      <c r="F4" s="45"/>
      <c r="G4" s="46" t="s">
        <v>29</v>
      </c>
    </row>
    <row r="5" ht="18.75" customHeight="1" spans="1:7">
      <c r="A5" s="13" t="s">
        <v>121</v>
      </c>
      <c r="B5" s="13" t="s">
        <v>60</v>
      </c>
      <c r="C5" s="47" t="s">
        <v>32</v>
      </c>
      <c r="D5" s="47" t="s">
        <v>63</v>
      </c>
      <c r="E5" s="47"/>
      <c r="F5" s="47"/>
      <c r="G5" s="13" t="s">
        <v>64</v>
      </c>
    </row>
    <row r="6" ht="18.75" customHeight="1" spans="1:7">
      <c r="A6" s="13" t="s">
        <v>59</v>
      </c>
      <c r="B6" s="13" t="s">
        <v>60</v>
      </c>
      <c r="C6" s="47"/>
      <c r="D6" s="47" t="s">
        <v>34</v>
      </c>
      <c r="E6" s="47" t="s">
        <v>122</v>
      </c>
      <c r="F6" s="47" t="s">
        <v>123</v>
      </c>
      <c r="G6" s="13"/>
    </row>
    <row r="7" ht="18.75" customHeight="1" spans="1:7">
      <c r="A7" s="14" t="s">
        <v>46</v>
      </c>
      <c r="B7" s="14" t="s">
        <v>47</v>
      </c>
      <c r="C7" s="14" t="s">
        <v>48</v>
      </c>
      <c r="D7" s="14" t="s">
        <v>49</v>
      </c>
      <c r="E7" s="14" t="s">
        <v>50</v>
      </c>
      <c r="F7" s="14" t="s">
        <v>51</v>
      </c>
      <c r="G7" s="14" t="s">
        <v>52</v>
      </c>
    </row>
    <row r="8" ht="20.25" customHeight="1" spans="1:7">
      <c r="A8" s="16" t="s">
        <v>71</v>
      </c>
      <c r="B8" s="16" t="s">
        <v>72</v>
      </c>
      <c r="C8" s="17">
        <v>23938949.15</v>
      </c>
      <c r="D8" s="17">
        <v>20915531.15</v>
      </c>
      <c r="E8" s="17">
        <v>20445131.15</v>
      </c>
      <c r="F8" s="17">
        <v>470400</v>
      </c>
      <c r="G8" s="17">
        <v>3023418</v>
      </c>
    </row>
    <row r="9" ht="20.25" customHeight="1" spans="1:7">
      <c r="A9" s="65" t="s">
        <v>73</v>
      </c>
      <c r="B9" s="65" t="s">
        <v>74</v>
      </c>
      <c r="C9" s="17">
        <v>23848949.15</v>
      </c>
      <c r="D9" s="17">
        <v>20915531.15</v>
      </c>
      <c r="E9" s="17">
        <v>20445131.15</v>
      </c>
      <c r="F9" s="17">
        <v>470400</v>
      </c>
      <c r="G9" s="17">
        <v>2933418</v>
      </c>
    </row>
    <row r="10" ht="20.25" customHeight="1" spans="1:7">
      <c r="A10" s="66" t="s">
        <v>75</v>
      </c>
      <c r="B10" s="66" t="s">
        <v>76</v>
      </c>
      <c r="C10" s="17">
        <v>23848949.15</v>
      </c>
      <c r="D10" s="17">
        <v>20915531.15</v>
      </c>
      <c r="E10" s="17">
        <v>20445131.15</v>
      </c>
      <c r="F10" s="17">
        <v>470400</v>
      </c>
      <c r="G10" s="17">
        <v>2933418</v>
      </c>
    </row>
    <row r="11" ht="20.25" customHeight="1" spans="1:7">
      <c r="A11" s="65" t="s">
        <v>77</v>
      </c>
      <c r="B11" s="65" t="s">
        <v>78</v>
      </c>
      <c r="C11" s="17">
        <v>90000</v>
      </c>
      <c r="D11" s="17"/>
      <c r="E11" s="17"/>
      <c r="F11" s="17"/>
      <c r="G11" s="17">
        <v>90000</v>
      </c>
    </row>
    <row r="12" ht="20.25" customHeight="1" spans="1:7">
      <c r="A12" s="66" t="s">
        <v>79</v>
      </c>
      <c r="B12" s="66" t="s">
        <v>78</v>
      </c>
      <c r="C12" s="17">
        <v>90000</v>
      </c>
      <c r="D12" s="17"/>
      <c r="E12" s="17"/>
      <c r="F12" s="17"/>
      <c r="G12" s="17">
        <v>90000</v>
      </c>
    </row>
    <row r="13" ht="20.25" customHeight="1" spans="1:7">
      <c r="A13" s="16" t="s">
        <v>80</v>
      </c>
      <c r="B13" s="16" t="s">
        <v>81</v>
      </c>
      <c r="C13" s="17">
        <v>4920001.12</v>
      </c>
      <c r="D13" s="17">
        <v>4774585.92</v>
      </c>
      <c r="E13" s="17">
        <v>4721785.92</v>
      </c>
      <c r="F13" s="17">
        <v>52800</v>
      </c>
      <c r="G13" s="17">
        <v>145415.2</v>
      </c>
    </row>
    <row r="14" ht="20.25" customHeight="1" spans="1:7">
      <c r="A14" s="65" t="s">
        <v>82</v>
      </c>
      <c r="B14" s="65" t="s">
        <v>83</v>
      </c>
      <c r="C14" s="17">
        <v>4774585.92</v>
      </c>
      <c r="D14" s="17">
        <v>4774585.92</v>
      </c>
      <c r="E14" s="17">
        <v>4721785.92</v>
      </c>
      <c r="F14" s="17">
        <v>52800</v>
      </c>
      <c r="G14" s="17"/>
    </row>
    <row r="15" ht="20.25" customHeight="1" spans="1:7">
      <c r="A15" s="66" t="s">
        <v>84</v>
      </c>
      <c r="B15" s="66" t="s">
        <v>85</v>
      </c>
      <c r="C15" s="17">
        <v>2006400</v>
      </c>
      <c r="D15" s="17">
        <v>2006400</v>
      </c>
      <c r="E15" s="17">
        <v>1953600</v>
      </c>
      <c r="F15" s="17">
        <v>52800</v>
      </c>
      <c r="G15" s="17"/>
    </row>
    <row r="16" ht="13.5" spans="1:7">
      <c r="A16" s="66" t="s">
        <v>86</v>
      </c>
      <c r="B16" s="66" t="s">
        <v>87</v>
      </c>
      <c r="C16" s="17">
        <v>2768185.92</v>
      </c>
      <c r="D16" s="17">
        <v>2768185.92</v>
      </c>
      <c r="E16" s="17">
        <v>2768185.92</v>
      </c>
      <c r="F16" s="17"/>
      <c r="G16" s="17"/>
    </row>
    <row r="17" ht="20.25" customHeight="1" spans="1:7">
      <c r="A17" s="65" t="s">
        <v>88</v>
      </c>
      <c r="B17" s="65" t="s">
        <v>89</v>
      </c>
      <c r="C17" s="17">
        <v>145415.2</v>
      </c>
      <c r="D17" s="17"/>
      <c r="E17" s="17"/>
      <c r="F17" s="17"/>
      <c r="G17" s="17">
        <v>145415.2</v>
      </c>
    </row>
    <row r="18" ht="20.25" customHeight="1" spans="1:7">
      <c r="A18" s="66" t="s">
        <v>90</v>
      </c>
      <c r="B18" s="66" t="s">
        <v>91</v>
      </c>
      <c r="C18" s="17">
        <v>145415.2</v>
      </c>
      <c r="D18" s="17"/>
      <c r="E18" s="17"/>
      <c r="F18" s="17"/>
      <c r="G18" s="17">
        <v>145415.2</v>
      </c>
    </row>
    <row r="19" ht="20.25" customHeight="1" spans="1:7">
      <c r="A19" s="16" t="s">
        <v>92</v>
      </c>
      <c r="B19" s="16" t="s">
        <v>93</v>
      </c>
      <c r="C19" s="17">
        <v>1595569.1</v>
      </c>
      <c r="D19" s="17">
        <v>1595569.1</v>
      </c>
      <c r="E19" s="17">
        <v>1595569.1</v>
      </c>
      <c r="F19" s="17"/>
      <c r="G19" s="17"/>
    </row>
    <row r="20" ht="20.25" customHeight="1" spans="1:7">
      <c r="A20" s="65" t="s">
        <v>94</v>
      </c>
      <c r="B20" s="65" t="s">
        <v>95</v>
      </c>
      <c r="C20" s="17">
        <v>1595569.1</v>
      </c>
      <c r="D20" s="17">
        <v>1595569.1</v>
      </c>
      <c r="E20" s="17">
        <v>1595569.1</v>
      </c>
      <c r="F20" s="17"/>
      <c r="G20" s="17"/>
    </row>
    <row r="21" ht="20.25" customHeight="1" spans="1:7">
      <c r="A21" s="66" t="s">
        <v>96</v>
      </c>
      <c r="B21" s="66" t="s">
        <v>97</v>
      </c>
      <c r="C21" s="17">
        <v>1435996.45</v>
      </c>
      <c r="D21" s="17">
        <v>1435996.45</v>
      </c>
      <c r="E21" s="17">
        <v>1435996.45</v>
      </c>
      <c r="F21" s="17"/>
      <c r="G21" s="17"/>
    </row>
    <row r="22" ht="20.25" customHeight="1" spans="1:7">
      <c r="A22" s="66" t="s">
        <v>98</v>
      </c>
      <c r="B22" s="66" t="s">
        <v>99</v>
      </c>
      <c r="C22" s="17">
        <v>159572.65</v>
      </c>
      <c r="D22" s="17">
        <v>159572.65</v>
      </c>
      <c r="E22" s="17">
        <v>159572.65</v>
      </c>
      <c r="F22" s="17"/>
      <c r="G22" s="17"/>
    </row>
    <row r="23" ht="20.25" customHeight="1" spans="1:7">
      <c r="A23" s="16" t="s">
        <v>100</v>
      </c>
      <c r="B23" s="16" t="s">
        <v>101</v>
      </c>
      <c r="C23" s="17">
        <v>2368596</v>
      </c>
      <c r="D23" s="17">
        <v>2368596</v>
      </c>
      <c r="E23" s="17">
        <v>2368596</v>
      </c>
      <c r="F23" s="17"/>
      <c r="G23" s="17"/>
    </row>
    <row r="24" ht="20.25" customHeight="1" spans="1:7">
      <c r="A24" s="65" t="s">
        <v>102</v>
      </c>
      <c r="B24" s="65" t="s">
        <v>103</v>
      </c>
      <c r="C24" s="17">
        <v>2368596</v>
      </c>
      <c r="D24" s="17">
        <v>2368596</v>
      </c>
      <c r="E24" s="17">
        <v>2368596</v>
      </c>
      <c r="F24" s="17"/>
      <c r="G24" s="17"/>
    </row>
    <row r="25" ht="20.25" customHeight="1" spans="1:7">
      <c r="A25" s="66" t="s">
        <v>104</v>
      </c>
      <c r="B25" s="66" t="s">
        <v>105</v>
      </c>
      <c r="C25" s="17">
        <v>2368596</v>
      </c>
      <c r="D25" s="17">
        <v>2368596</v>
      </c>
      <c r="E25" s="17">
        <v>2368596</v>
      </c>
      <c r="F25" s="17"/>
      <c r="G25" s="17"/>
    </row>
    <row r="26" ht="20.25" customHeight="1" spans="1:7">
      <c r="A26" s="48" t="s">
        <v>106</v>
      </c>
      <c r="B26" s="48"/>
      <c r="C26" s="49">
        <v>32823115.37</v>
      </c>
      <c r="D26" s="49">
        <v>29654282.17</v>
      </c>
      <c r="E26" s="49">
        <v>29131082.17</v>
      </c>
      <c r="F26" s="49">
        <v>523200</v>
      </c>
      <c r="G26" s="49">
        <v>3168833.2</v>
      </c>
    </row>
  </sheetData>
  <mergeCells count="7">
    <mergeCell ref="A3:G3"/>
    <mergeCell ref="A4:C4"/>
    <mergeCell ref="A5:B5"/>
    <mergeCell ref="D5:F5"/>
    <mergeCell ref="A26:B26"/>
    <mergeCell ref="C5:C6"/>
    <mergeCell ref="G5:G6"/>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pane ySplit="1" topLeftCell="A2" activePane="bottomLeft" state="frozen"/>
      <selection/>
      <selection pane="bottomLeft" activeCell="C13" sqref="C13"/>
    </sheetView>
  </sheetViews>
  <sheetFormatPr defaultColWidth="8.85" defaultRowHeight="15" customHeight="1" outlineLevelCol="5"/>
  <cols>
    <col min="1" max="6" width="28.575" customWidth="1"/>
  </cols>
  <sheetData>
    <row r="1" customHeight="1" spans="1:6">
      <c r="A1" s="1"/>
      <c r="B1" s="1"/>
      <c r="C1" s="1"/>
      <c r="D1" s="1"/>
      <c r="E1" s="1"/>
      <c r="F1" s="1"/>
    </row>
    <row r="2" ht="18.75" customHeight="1" spans="1:6">
      <c r="A2" s="58"/>
      <c r="B2" s="58"/>
      <c r="C2" s="59"/>
      <c r="D2" s="2"/>
      <c r="E2" s="2"/>
      <c r="F2" s="60" t="s">
        <v>124</v>
      </c>
    </row>
    <row r="3" ht="41.25" customHeight="1" spans="1:6">
      <c r="A3" s="61" t="s">
        <v>125</v>
      </c>
      <c r="B3" s="61"/>
      <c r="C3" s="61"/>
      <c r="D3" s="61"/>
      <c r="E3" s="61"/>
      <c r="F3" s="61"/>
    </row>
    <row r="4" ht="18.75" customHeight="1" spans="1:6">
      <c r="A4" s="5" t="str">
        <f>"单位名称："&amp;"峨山彝族自治县第一中学"</f>
        <v>单位名称：峨山彝族自治县第一中学</v>
      </c>
      <c r="B4" s="5"/>
      <c r="C4" s="5"/>
      <c r="D4" s="62"/>
      <c r="E4" s="2"/>
      <c r="F4" s="60" t="s">
        <v>29</v>
      </c>
    </row>
    <row r="5" ht="18.75" customHeight="1" spans="1:6">
      <c r="A5" s="13" t="s">
        <v>126</v>
      </c>
      <c r="B5" s="47" t="s">
        <v>127</v>
      </c>
      <c r="C5" s="47" t="s">
        <v>128</v>
      </c>
      <c r="D5" s="47"/>
      <c r="E5" s="47"/>
      <c r="F5" s="47" t="s">
        <v>129</v>
      </c>
    </row>
    <row r="6" ht="18.75" customHeight="1" spans="1:6">
      <c r="A6" s="13"/>
      <c r="B6" s="47"/>
      <c r="C6" s="47" t="s">
        <v>34</v>
      </c>
      <c r="D6" s="47" t="s">
        <v>130</v>
      </c>
      <c r="E6" s="47" t="s">
        <v>131</v>
      </c>
      <c r="F6" s="47"/>
    </row>
    <row r="7" ht="18.75" customHeight="1" spans="1:6">
      <c r="A7" s="63">
        <v>1</v>
      </c>
      <c r="B7" s="64">
        <v>2</v>
      </c>
      <c r="C7" s="63">
        <v>3</v>
      </c>
      <c r="D7" s="63">
        <v>4</v>
      </c>
      <c r="E7" s="63">
        <v>5</v>
      </c>
      <c r="F7" s="63">
        <v>6</v>
      </c>
    </row>
    <row r="8" ht="20.25" customHeight="1" spans="1:6">
      <c r="A8" s="17"/>
      <c r="B8" s="17"/>
      <c r="C8" s="17"/>
      <c r="D8" s="17"/>
      <c r="E8" s="17"/>
      <c r="F8" s="17"/>
    </row>
    <row r="9" customHeight="1" spans="1:1">
      <c r="A9" t="s">
        <v>132</v>
      </c>
    </row>
  </sheetData>
  <mergeCells count="6">
    <mergeCell ref="A3:F3"/>
    <mergeCell ref="A4:C4"/>
    <mergeCell ref="C5:E5"/>
    <mergeCell ref="A5:A6"/>
    <mergeCell ref="B5:B6"/>
    <mergeCell ref="F5:F6"/>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28"/>
  <sheetViews>
    <sheetView showZeros="0" workbookViewId="0">
      <pane ySplit="1" topLeftCell="A2" activePane="bottomLeft" state="frozen"/>
      <selection/>
      <selection pane="bottomLeft" activeCell="A1" sqref="A1"/>
    </sheetView>
  </sheetViews>
  <sheetFormatPr defaultColWidth="8.85" defaultRowHeight="15" customHeight="1"/>
  <cols>
    <col min="1" max="7" width="28.575" customWidth="1"/>
    <col min="8"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3"/>
      <c r="M2" s="3"/>
      <c r="N2" s="3"/>
      <c r="O2" s="3"/>
      <c r="P2" s="3"/>
      <c r="Q2" s="3"/>
      <c r="R2" s="3"/>
      <c r="S2" s="3"/>
      <c r="T2" s="3"/>
      <c r="U2" s="3"/>
      <c r="V2" s="3"/>
      <c r="W2" s="3" t="s">
        <v>133</v>
      </c>
    </row>
    <row r="3" ht="45" customHeight="1" spans="1:23">
      <c r="A3" s="4" t="s">
        <v>134</v>
      </c>
      <c r="B3" s="4"/>
      <c r="C3" s="4"/>
      <c r="D3" s="4"/>
      <c r="E3" s="4"/>
      <c r="F3" s="4"/>
      <c r="G3" s="4"/>
      <c r="H3" s="4"/>
      <c r="I3" s="4"/>
      <c r="J3" s="4"/>
      <c r="K3" s="4"/>
      <c r="L3" s="54"/>
      <c r="M3" s="54"/>
      <c r="N3" s="54"/>
      <c r="O3" s="54"/>
      <c r="P3" s="54"/>
      <c r="Q3" s="54"/>
      <c r="R3" s="54"/>
      <c r="S3" s="54"/>
      <c r="T3" s="54"/>
      <c r="U3" s="54"/>
      <c r="V3" s="54"/>
      <c r="W3" s="54"/>
    </row>
    <row r="4" ht="18.75" customHeight="1" spans="1:23">
      <c r="A4" s="5" t="str">
        <f>"单位名称："&amp;"峨山彝族自治县第一中学"</f>
        <v>单位名称：峨山彝族自治县第一中学</v>
      </c>
      <c r="B4" s="5"/>
      <c r="C4" s="5"/>
      <c r="D4" s="5"/>
      <c r="E4" s="5"/>
      <c r="F4" s="5"/>
      <c r="G4" s="5"/>
      <c r="H4" s="55"/>
      <c r="I4" s="55"/>
      <c r="J4" s="55"/>
      <c r="K4" s="55"/>
      <c r="L4" s="6"/>
      <c r="M4" s="6"/>
      <c r="N4" s="6"/>
      <c r="O4" s="6"/>
      <c r="P4" s="6"/>
      <c r="Q4" s="6"/>
      <c r="R4" s="6"/>
      <c r="S4" s="6"/>
      <c r="T4" s="6"/>
      <c r="U4" s="6"/>
      <c r="V4" s="6"/>
      <c r="W4" s="6" t="s">
        <v>29</v>
      </c>
    </row>
    <row r="5" ht="18.75" customHeight="1" spans="1:23">
      <c r="A5" s="56" t="s">
        <v>135</v>
      </c>
      <c r="B5" s="56" t="s">
        <v>136</v>
      </c>
      <c r="C5" s="56" t="s">
        <v>137</v>
      </c>
      <c r="D5" s="56" t="s">
        <v>138</v>
      </c>
      <c r="E5" s="56" t="s">
        <v>139</v>
      </c>
      <c r="F5" s="56" t="s">
        <v>140</v>
      </c>
      <c r="G5" s="56" t="s">
        <v>141</v>
      </c>
      <c r="H5" s="57" t="s">
        <v>32</v>
      </c>
      <c r="I5" s="57" t="s">
        <v>142</v>
      </c>
      <c r="J5" s="56"/>
      <c r="K5" s="56"/>
      <c r="L5" s="56"/>
      <c r="M5" s="56"/>
      <c r="N5" s="56" t="s">
        <v>143</v>
      </c>
      <c r="O5" s="56"/>
      <c r="P5" s="56"/>
      <c r="Q5" s="56" t="s">
        <v>38</v>
      </c>
      <c r="R5" s="56" t="s">
        <v>62</v>
      </c>
      <c r="S5" s="56"/>
      <c r="T5" s="56"/>
      <c r="U5" s="56"/>
      <c r="V5" s="56"/>
      <c r="W5" s="56"/>
    </row>
    <row r="6" ht="18.75" customHeight="1" spans="1:23">
      <c r="A6" s="56"/>
      <c r="B6" s="56"/>
      <c r="C6" s="56"/>
      <c r="D6" s="56"/>
      <c r="E6" s="56"/>
      <c r="F6" s="56"/>
      <c r="G6" s="56"/>
      <c r="H6" s="57" t="s">
        <v>144</v>
      </c>
      <c r="I6" s="57" t="s">
        <v>145</v>
      </c>
      <c r="J6" s="56" t="s">
        <v>36</v>
      </c>
      <c r="K6" s="56" t="s">
        <v>37</v>
      </c>
      <c r="L6" s="56"/>
      <c r="M6" s="56"/>
      <c r="N6" s="56" t="s">
        <v>143</v>
      </c>
      <c r="O6" s="56" t="s">
        <v>36</v>
      </c>
      <c r="P6" s="56" t="s">
        <v>37</v>
      </c>
      <c r="Q6" s="56" t="s">
        <v>38</v>
      </c>
      <c r="R6" s="56" t="s">
        <v>62</v>
      </c>
      <c r="S6" s="56" t="s">
        <v>41</v>
      </c>
      <c r="T6" s="56" t="s">
        <v>42</v>
      </c>
      <c r="U6" s="56" t="s">
        <v>43</v>
      </c>
      <c r="V6" s="56" t="s">
        <v>44</v>
      </c>
      <c r="W6" s="56" t="s">
        <v>45</v>
      </c>
    </row>
    <row r="7" ht="18.75" customHeight="1" spans="1:23">
      <c r="A7" s="56"/>
      <c r="B7" s="56"/>
      <c r="C7" s="56"/>
      <c r="D7" s="56"/>
      <c r="E7" s="56"/>
      <c r="F7" s="56"/>
      <c r="G7" s="56"/>
      <c r="H7" s="57"/>
      <c r="I7" s="57" t="s">
        <v>146</v>
      </c>
      <c r="J7" s="56" t="s">
        <v>147</v>
      </c>
      <c r="K7" s="56" t="s">
        <v>148</v>
      </c>
      <c r="L7" s="56" t="s">
        <v>149</v>
      </c>
      <c r="M7" s="56" t="s">
        <v>150</v>
      </c>
      <c r="N7" s="56" t="s">
        <v>35</v>
      </c>
      <c r="O7" s="56" t="s">
        <v>36</v>
      </c>
      <c r="P7" s="56" t="s">
        <v>37</v>
      </c>
      <c r="Q7" s="56"/>
      <c r="R7" s="56" t="s">
        <v>34</v>
      </c>
      <c r="S7" s="56" t="s">
        <v>41</v>
      </c>
      <c r="T7" s="56" t="s">
        <v>42</v>
      </c>
      <c r="U7" s="56" t="s">
        <v>43</v>
      </c>
      <c r="V7" s="56" t="s">
        <v>44</v>
      </c>
      <c r="W7" s="56" t="s">
        <v>45</v>
      </c>
    </row>
    <row r="8" ht="22.65" customHeight="1" spans="1:23">
      <c r="A8" s="56"/>
      <c r="B8" s="56"/>
      <c r="C8" s="56"/>
      <c r="D8" s="56"/>
      <c r="E8" s="56"/>
      <c r="F8" s="56"/>
      <c r="G8" s="56"/>
      <c r="H8" s="57"/>
      <c r="I8" s="57" t="s">
        <v>34</v>
      </c>
      <c r="J8" s="56"/>
      <c r="K8" s="56"/>
      <c r="L8" s="56"/>
      <c r="M8" s="56"/>
      <c r="N8" s="56"/>
      <c r="O8" s="56"/>
      <c r="P8" s="56"/>
      <c r="Q8" s="56"/>
      <c r="R8" s="56"/>
      <c r="S8" s="56"/>
      <c r="T8" s="56"/>
      <c r="U8" s="56"/>
      <c r="V8" s="56"/>
      <c r="W8" s="56"/>
    </row>
    <row r="9" ht="18.75" customHeight="1" spans="1:23">
      <c r="A9" s="57" t="s">
        <v>46</v>
      </c>
      <c r="B9" s="57">
        <v>2</v>
      </c>
      <c r="C9" s="57">
        <v>3</v>
      </c>
      <c r="D9" s="57">
        <v>4</v>
      </c>
      <c r="E9" s="57">
        <v>5</v>
      </c>
      <c r="F9" s="57">
        <v>6</v>
      </c>
      <c r="G9" s="57">
        <v>7</v>
      </c>
      <c r="H9" s="57">
        <v>8</v>
      </c>
      <c r="I9" s="57">
        <v>9</v>
      </c>
      <c r="J9" s="57">
        <v>10</v>
      </c>
      <c r="K9" s="57">
        <v>11</v>
      </c>
      <c r="L9" s="57">
        <v>12</v>
      </c>
      <c r="M9" s="57">
        <v>13</v>
      </c>
      <c r="N9" s="57">
        <v>14</v>
      </c>
      <c r="O9" s="57">
        <v>15</v>
      </c>
      <c r="P9" s="57">
        <v>16</v>
      </c>
      <c r="Q9" s="57">
        <v>17</v>
      </c>
      <c r="R9" s="57">
        <v>18</v>
      </c>
      <c r="S9" s="57">
        <v>19</v>
      </c>
      <c r="T9" s="57">
        <v>20</v>
      </c>
      <c r="U9" s="57">
        <v>21</v>
      </c>
      <c r="V9" s="57">
        <v>22</v>
      </c>
      <c r="W9" s="57">
        <v>23</v>
      </c>
    </row>
    <row r="10" ht="18.75" customHeight="1" spans="1:23">
      <c r="A10" s="9" t="s">
        <v>56</v>
      </c>
      <c r="B10" s="9" t="s">
        <v>151</v>
      </c>
      <c r="C10" s="10" t="s">
        <v>152</v>
      </c>
      <c r="D10" s="9" t="s">
        <v>75</v>
      </c>
      <c r="E10" s="9" t="s">
        <v>76</v>
      </c>
      <c r="F10" s="9" t="s">
        <v>153</v>
      </c>
      <c r="G10" s="9" t="s">
        <v>154</v>
      </c>
      <c r="H10" s="17">
        <v>8249112</v>
      </c>
      <c r="I10" s="17">
        <v>8249112</v>
      </c>
      <c r="J10" s="17"/>
      <c r="K10" s="17"/>
      <c r="L10" s="17">
        <v>8249112</v>
      </c>
      <c r="M10" s="17"/>
      <c r="N10" s="17"/>
      <c r="O10" s="17"/>
      <c r="P10" s="17"/>
      <c r="Q10" s="17"/>
      <c r="R10" s="17"/>
      <c r="S10" s="17"/>
      <c r="T10" s="17"/>
      <c r="U10" s="17"/>
      <c r="V10" s="17"/>
      <c r="W10" s="17"/>
    </row>
    <row r="11" ht="18.75" customHeight="1" spans="1:23">
      <c r="A11" s="9" t="s">
        <v>56</v>
      </c>
      <c r="B11" s="9" t="s">
        <v>151</v>
      </c>
      <c r="C11" s="10" t="s">
        <v>152</v>
      </c>
      <c r="D11" s="9" t="s">
        <v>75</v>
      </c>
      <c r="E11" s="9" t="s">
        <v>76</v>
      </c>
      <c r="F11" s="9" t="s">
        <v>155</v>
      </c>
      <c r="G11" s="9" t="s">
        <v>156</v>
      </c>
      <c r="H11" s="17">
        <v>906336</v>
      </c>
      <c r="I11" s="17">
        <v>906336</v>
      </c>
      <c r="J11" s="17"/>
      <c r="K11" s="17"/>
      <c r="L11" s="17">
        <v>906336</v>
      </c>
      <c r="M11" s="17"/>
      <c r="N11" s="17"/>
      <c r="O11" s="17"/>
      <c r="P11" s="23"/>
      <c r="Q11" s="17"/>
      <c r="R11" s="17"/>
      <c r="S11" s="17"/>
      <c r="T11" s="17"/>
      <c r="U11" s="17"/>
      <c r="V11" s="17"/>
      <c r="W11" s="17"/>
    </row>
    <row r="12" ht="18.75" customHeight="1" spans="1:23">
      <c r="A12" s="9" t="s">
        <v>56</v>
      </c>
      <c r="B12" s="9" t="s">
        <v>151</v>
      </c>
      <c r="C12" s="10" t="s">
        <v>152</v>
      </c>
      <c r="D12" s="9" t="s">
        <v>75</v>
      </c>
      <c r="E12" s="9" t="s">
        <v>76</v>
      </c>
      <c r="F12" s="9" t="s">
        <v>157</v>
      </c>
      <c r="G12" s="9" t="s">
        <v>158</v>
      </c>
      <c r="H12" s="17">
        <v>5241600</v>
      </c>
      <c r="I12" s="17">
        <v>5241600</v>
      </c>
      <c r="J12" s="17"/>
      <c r="K12" s="17"/>
      <c r="L12" s="17">
        <v>5241600</v>
      </c>
      <c r="M12" s="17"/>
      <c r="N12" s="17"/>
      <c r="O12" s="17"/>
      <c r="P12" s="23"/>
      <c r="Q12" s="17"/>
      <c r="R12" s="17"/>
      <c r="S12" s="17"/>
      <c r="T12" s="17"/>
      <c r="U12" s="17"/>
      <c r="V12" s="17"/>
      <c r="W12" s="17"/>
    </row>
    <row r="13" ht="18.75" customHeight="1" spans="1:23">
      <c r="A13" s="9" t="s">
        <v>56</v>
      </c>
      <c r="B13" s="9" t="s">
        <v>151</v>
      </c>
      <c r="C13" s="10" t="s">
        <v>152</v>
      </c>
      <c r="D13" s="9" t="s">
        <v>75</v>
      </c>
      <c r="E13" s="9" t="s">
        <v>76</v>
      </c>
      <c r="F13" s="9" t="s">
        <v>157</v>
      </c>
      <c r="G13" s="9" t="s">
        <v>158</v>
      </c>
      <c r="H13" s="17">
        <v>2804220</v>
      </c>
      <c r="I13" s="17">
        <v>2804220</v>
      </c>
      <c r="J13" s="17"/>
      <c r="K13" s="17"/>
      <c r="L13" s="17">
        <v>2804220</v>
      </c>
      <c r="M13" s="17"/>
      <c r="N13" s="17"/>
      <c r="O13" s="17"/>
      <c r="P13" s="23"/>
      <c r="Q13" s="17"/>
      <c r="R13" s="17"/>
      <c r="S13" s="17"/>
      <c r="T13" s="17"/>
      <c r="U13" s="17"/>
      <c r="V13" s="17"/>
      <c r="W13" s="17"/>
    </row>
    <row r="14" ht="18.75" customHeight="1" spans="1:23">
      <c r="A14" s="9" t="s">
        <v>56</v>
      </c>
      <c r="B14" s="9" t="s">
        <v>159</v>
      </c>
      <c r="C14" s="10" t="s">
        <v>160</v>
      </c>
      <c r="D14" s="9" t="s">
        <v>75</v>
      </c>
      <c r="E14" s="9" t="s">
        <v>76</v>
      </c>
      <c r="F14" s="9" t="s">
        <v>161</v>
      </c>
      <c r="G14" s="9" t="s">
        <v>162</v>
      </c>
      <c r="H14" s="17">
        <v>121108.13</v>
      </c>
      <c r="I14" s="17">
        <v>121108.13</v>
      </c>
      <c r="J14" s="17"/>
      <c r="K14" s="17"/>
      <c r="L14" s="17">
        <v>121108.13</v>
      </c>
      <c r="M14" s="17"/>
      <c r="N14" s="17"/>
      <c r="O14" s="17"/>
      <c r="P14" s="23"/>
      <c r="Q14" s="17"/>
      <c r="R14" s="17"/>
      <c r="S14" s="17"/>
      <c r="T14" s="17"/>
      <c r="U14" s="17"/>
      <c r="V14" s="17"/>
      <c r="W14" s="17"/>
    </row>
    <row r="15" ht="18.75" customHeight="1" spans="1:23">
      <c r="A15" s="9" t="s">
        <v>56</v>
      </c>
      <c r="B15" s="9" t="s">
        <v>159</v>
      </c>
      <c r="C15" s="10" t="s">
        <v>160</v>
      </c>
      <c r="D15" s="9" t="s">
        <v>86</v>
      </c>
      <c r="E15" s="9" t="s">
        <v>87</v>
      </c>
      <c r="F15" s="9" t="s">
        <v>163</v>
      </c>
      <c r="G15" s="9" t="s">
        <v>164</v>
      </c>
      <c r="H15" s="17">
        <v>2768185.92</v>
      </c>
      <c r="I15" s="17">
        <v>2768185.92</v>
      </c>
      <c r="J15" s="17"/>
      <c r="K15" s="17"/>
      <c r="L15" s="17">
        <v>2768185.92</v>
      </c>
      <c r="M15" s="17"/>
      <c r="N15" s="17"/>
      <c r="O15" s="17"/>
      <c r="P15" s="23"/>
      <c r="Q15" s="17"/>
      <c r="R15" s="17"/>
      <c r="S15" s="17"/>
      <c r="T15" s="17"/>
      <c r="U15" s="17"/>
      <c r="V15" s="17"/>
      <c r="W15" s="17"/>
    </row>
    <row r="16" ht="18.75" customHeight="1" spans="1:23">
      <c r="A16" s="9" t="s">
        <v>56</v>
      </c>
      <c r="B16" s="9" t="s">
        <v>159</v>
      </c>
      <c r="C16" s="10" t="s">
        <v>160</v>
      </c>
      <c r="D16" s="9" t="s">
        <v>96</v>
      </c>
      <c r="E16" s="9" t="s">
        <v>97</v>
      </c>
      <c r="F16" s="9" t="s">
        <v>165</v>
      </c>
      <c r="G16" s="9" t="s">
        <v>166</v>
      </c>
      <c r="H16" s="17">
        <v>1435996.45</v>
      </c>
      <c r="I16" s="17">
        <v>1435996.45</v>
      </c>
      <c r="J16" s="17"/>
      <c r="K16" s="17"/>
      <c r="L16" s="17">
        <v>1435996.45</v>
      </c>
      <c r="M16" s="17"/>
      <c r="N16" s="17"/>
      <c r="O16" s="17"/>
      <c r="P16" s="23"/>
      <c r="Q16" s="17"/>
      <c r="R16" s="17"/>
      <c r="S16" s="17"/>
      <c r="T16" s="17"/>
      <c r="U16" s="17"/>
      <c r="V16" s="17"/>
      <c r="W16" s="17"/>
    </row>
    <row r="17" ht="18.75" customHeight="1" spans="1:23">
      <c r="A17" s="9" t="s">
        <v>56</v>
      </c>
      <c r="B17" s="9" t="s">
        <v>159</v>
      </c>
      <c r="C17" s="10" t="s">
        <v>160</v>
      </c>
      <c r="D17" s="9" t="s">
        <v>98</v>
      </c>
      <c r="E17" s="9" t="s">
        <v>99</v>
      </c>
      <c r="F17" s="9" t="s">
        <v>161</v>
      </c>
      <c r="G17" s="9" t="s">
        <v>162</v>
      </c>
      <c r="H17" s="17">
        <v>69204.65</v>
      </c>
      <c r="I17" s="17">
        <v>69204.65</v>
      </c>
      <c r="J17" s="17"/>
      <c r="K17" s="17"/>
      <c r="L17" s="17">
        <v>69204.65</v>
      </c>
      <c r="M17" s="17"/>
      <c r="N17" s="17"/>
      <c r="O17" s="17"/>
      <c r="P17" s="23"/>
      <c r="Q17" s="17"/>
      <c r="R17" s="17"/>
      <c r="S17" s="17"/>
      <c r="T17" s="17"/>
      <c r="U17" s="17"/>
      <c r="V17" s="17"/>
      <c r="W17" s="17"/>
    </row>
    <row r="18" ht="18.75" customHeight="1" spans="1:23">
      <c r="A18" s="9" t="s">
        <v>56</v>
      </c>
      <c r="B18" s="9" t="s">
        <v>159</v>
      </c>
      <c r="C18" s="10" t="s">
        <v>160</v>
      </c>
      <c r="D18" s="9" t="s">
        <v>98</v>
      </c>
      <c r="E18" s="9" t="s">
        <v>99</v>
      </c>
      <c r="F18" s="9" t="s">
        <v>161</v>
      </c>
      <c r="G18" s="9" t="s">
        <v>162</v>
      </c>
      <c r="H18" s="17">
        <v>90368</v>
      </c>
      <c r="I18" s="17">
        <v>90368</v>
      </c>
      <c r="J18" s="17"/>
      <c r="K18" s="17"/>
      <c r="L18" s="17">
        <v>90368</v>
      </c>
      <c r="M18" s="17"/>
      <c r="N18" s="17"/>
      <c r="O18" s="17"/>
      <c r="P18" s="23"/>
      <c r="Q18" s="17"/>
      <c r="R18" s="17"/>
      <c r="S18" s="17"/>
      <c r="T18" s="17"/>
      <c r="U18" s="17"/>
      <c r="V18" s="17"/>
      <c r="W18" s="17"/>
    </row>
    <row r="19" ht="18.75" customHeight="1" spans="1:23">
      <c r="A19" s="9" t="s">
        <v>56</v>
      </c>
      <c r="B19" s="9" t="s">
        <v>167</v>
      </c>
      <c r="C19" s="10" t="s">
        <v>105</v>
      </c>
      <c r="D19" s="9" t="s">
        <v>104</v>
      </c>
      <c r="E19" s="9" t="s">
        <v>105</v>
      </c>
      <c r="F19" s="9" t="s">
        <v>168</v>
      </c>
      <c r="G19" s="9" t="s">
        <v>105</v>
      </c>
      <c r="H19" s="17">
        <v>2368596</v>
      </c>
      <c r="I19" s="17">
        <v>2368596</v>
      </c>
      <c r="J19" s="17"/>
      <c r="K19" s="17"/>
      <c r="L19" s="17">
        <v>2368596</v>
      </c>
      <c r="M19" s="17"/>
      <c r="N19" s="17"/>
      <c r="O19" s="17"/>
      <c r="P19" s="23"/>
      <c r="Q19" s="17"/>
      <c r="R19" s="17"/>
      <c r="S19" s="17"/>
      <c r="T19" s="17"/>
      <c r="U19" s="17"/>
      <c r="V19" s="17"/>
      <c r="W19" s="17"/>
    </row>
    <row r="20" ht="18.75" customHeight="1" spans="1:23">
      <c r="A20" s="9" t="s">
        <v>56</v>
      </c>
      <c r="B20" s="9" t="s">
        <v>169</v>
      </c>
      <c r="C20" s="10" t="s">
        <v>170</v>
      </c>
      <c r="D20" s="9" t="s">
        <v>84</v>
      </c>
      <c r="E20" s="9" t="s">
        <v>85</v>
      </c>
      <c r="F20" s="9" t="s">
        <v>171</v>
      </c>
      <c r="G20" s="9" t="s">
        <v>172</v>
      </c>
      <c r="H20" s="17">
        <v>1267200</v>
      </c>
      <c r="I20" s="17">
        <v>1267200</v>
      </c>
      <c r="J20" s="17"/>
      <c r="K20" s="17"/>
      <c r="L20" s="17">
        <v>1267200</v>
      </c>
      <c r="M20" s="17"/>
      <c r="N20" s="17"/>
      <c r="O20" s="17"/>
      <c r="P20" s="23"/>
      <c r="Q20" s="17"/>
      <c r="R20" s="17"/>
      <c r="S20" s="17"/>
      <c r="T20" s="17"/>
      <c r="U20" s="17"/>
      <c r="V20" s="17"/>
      <c r="W20" s="17"/>
    </row>
    <row r="21" ht="18.75" customHeight="1" spans="1:23">
      <c r="A21" s="9" t="s">
        <v>56</v>
      </c>
      <c r="B21" s="9" t="s">
        <v>173</v>
      </c>
      <c r="C21" s="10" t="s">
        <v>174</v>
      </c>
      <c r="D21" s="9" t="s">
        <v>75</v>
      </c>
      <c r="E21" s="9" t="s">
        <v>76</v>
      </c>
      <c r="F21" s="9" t="s">
        <v>175</v>
      </c>
      <c r="G21" s="9" t="s">
        <v>174</v>
      </c>
      <c r="H21" s="17">
        <v>134400</v>
      </c>
      <c r="I21" s="17">
        <v>134400</v>
      </c>
      <c r="J21" s="17"/>
      <c r="K21" s="17"/>
      <c r="L21" s="17">
        <v>134400</v>
      </c>
      <c r="M21" s="17"/>
      <c r="N21" s="17"/>
      <c r="O21" s="17"/>
      <c r="P21" s="23"/>
      <c r="Q21" s="17"/>
      <c r="R21" s="17"/>
      <c r="S21" s="17"/>
      <c r="T21" s="17"/>
      <c r="U21" s="17"/>
      <c r="V21" s="17"/>
      <c r="W21" s="17"/>
    </row>
    <row r="22" ht="18.75" customHeight="1" spans="1:23">
      <c r="A22" s="9" t="s">
        <v>56</v>
      </c>
      <c r="B22" s="9" t="s">
        <v>176</v>
      </c>
      <c r="C22" s="10" t="s">
        <v>177</v>
      </c>
      <c r="D22" s="9" t="s">
        <v>84</v>
      </c>
      <c r="E22" s="9" t="s">
        <v>85</v>
      </c>
      <c r="F22" s="9" t="s">
        <v>178</v>
      </c>
      <c r="G22" s="9" t="s">
        <v>179</v>
      </c>
      <c r="H22" s="17">
        <v>52800</v>
      </c>
      <c r="I22" s="17">
        <v>52800</v>
      </c>
      <c r="J22" s="17"/>
      <c r="K22" s="17"/>
      <c r="L22" s="17">
        <v>52800</v>
      </c>
      <c r="M22" s="17"/>
      <c r="N22" s="17"/>
      <c r="O22" s="17"/>
      <c r="P22" s="23"/>
      <c r="Q22" s="17"/>
      <c r="R22" s="17"/>
      <c r="S22" s="17"/>
      <c r="T22" s="17"/>
      <c r="U22" s="17"/>
      <c r="V22" s="17"/>
      <c r="W22" s="17"/>
    </row>
    <row r="23" ht="18.75" customHeight="1" spans="1:23">
      <c r="A23" s="9" t="s">
        <v>56</v>
      </c>
      <c r="B23" s="9" t="s">
        <v>180</v>
      </c>
      <c r="C23" s="10" t="s">
        <v>181</v>
      </c>
      <c r="D23" s="9" t="s">
        <v>75</v>
      </c>
      <c r="E23" s="9" t="s">
        <v>76</v>
      </c>
      <c r="F23" s="9" t="s">
        <v>161</v>
      </c>
      <c r="G23" s="9" t="s">
        <v>162</v>
      </c>
      <c r="H23" s="17">
        <v>300355.02</v>
      </c>
      <c r="I23" s="17">
        <v>300355.02</v>
      </c>
      <c r="J23" s="17"/>
      <c r="K23" s="17"/>
      <c r="L23" s="17">
        <v>300355.02</v>
      </c>
      <c r="M23" s="17"/>
      <c r="N23" s="17"/>
      <c r="O23" s="17"/>
      <c r="P23" s="23"/>
      <c r="Q23" s="17"/>
      <c r="R23" s="17"/>
      <c r="S23" s="17"/>
      <c r="T23" s="17"/>
      <c r="U23" s="17"/>
      <c r="V23" s="17"/>
      <c r="W23" s="17"/>
    </row>
    <row r="24" ht="18.75" customHeight="1" spans="1:23">
      <c r="A24" s="9" t="s">
        <v>56</v>
      </c>
      <c r="B24" s="9" t="s">
        <v>182</v>
      </c>
      <c r="C24" s="10" t="s">
        <v>183</v>
      </c>
      <c r="D24" s="9" t="s">
        <v>84</v>
      </c>
      <c r="E24" s="9" t="s">
        <v>85</v>
      </c>
      <c r="F24" s="9" t="s">
        <v>184</v>
      </c>
      <c r="G24" s="9" t="s">
        <v>185</v>
      </c>
      <c r="H24" s="17">
        <v>686400</v>
      </c>
      <c r="I24" s="17">
        <v>686400</v>
      </c>
      <c r="J24" s="17"/>
      <c r="K24" s="17"/>
      <c r="L24" s="17">
        <v>686400</v>
      </c>
      <c r="M24" s="17"/>
      <c r="N24" s="17"/>
      <c r="O24" s="17"/>
      <c r="P24" s="23"/>
      <c r="Q24" s="17"/>
      <c r="R24" s="17"/>
      <c r="S24" s="17"/>
      <c r="T24" s="17"/>
      <c r="U24" s="17"/>
      <c r="V24" s="17"/>
      <c r="W24" s="17"/>
    </row>
    <row r="25" ht="18.75" customHeight="1" spans="1:23">
      <c r="A25" s="9" t="s">
        <v>56</v>
      </c>
      <c r="B25" s="9" t="s">
        <v>186</v>
      </c>
      <c r="C25" s="10" t="s">
        <v>187</v>
      </c>
      <c r="D25" s="9" t="s">
        <v>75</v>
      </c>
      <c r="E25" s="9" t="s">
        <v>76</v>
      </c>
      <c r="F25" s="9" t="s">
        <v>188</v>
      </c>
      <c r="G25" s="9" t="s">
        <v>187</v>
      </c>
      <c r="H25" s="17">
        <v>336000</v>
      </c>
      <c r="I25" s="17">
        <v>336000</v>
      </c>
      <c r="J25" s="17"/>
      <c r="K25" s="17"/>
      <c r="L25" s="17">
        <v>336000</v>
      </c>
      <c r="M25" s="17"/>
      <c r="N25" s="17"/>
      <c r="O25" s="17"/>
      <c r="P25" s="23"/>
      <c r="Q25" s="17"/>
      <c r="R25" s="17"/>
      <c r="S25" s="17"/>
      <c r="T25" s="17"/>
      <c r="U25" s="17"/>
      <c r="V25" s="17"/>
      <c r="W25" s="17"/>
    </row>
    <row r="26" ht="18.75" customHeight="1" spans="1:23">
      <c r="A26" s="9" t="s">
        <v>56</v>
      </c>
      <c r="B26" s="9" t="s">
        <v>189</v>
      </c>
      <c r="C26" s="10" t="s">
        <v>190</v>
      </c>
      <c r="D26" s="9" t="s">
        <v>75</v>
      </c>
      <c r="E26" s="9" t="s">
        <v>76</v>
      </c>
      <c r="F26" s="9" t="s">
        <v>157</v>
      </c>
      <c r="G26" s="9" t="s">
        <v>158</v>
      </c>
      <c r="H26" s="17">
        <v>2217600</v>
      </c>
      <c r="I26" s="17">
        <v>2217600</v>
      </c>
      <c r="J26" s="17"/>
      <c r="K26" s="17"/>
      <c r="L26" s="17">
        <v>2217600</v>
      </c>
      <c r="M26" s="17"/>
      <c r="N26" s="17"/>
      <c r="O26" s="17"/>
      <c r="P26" s="23"/>
      <c r="Q26" s="17"/>
      <c r="R26" s="17"/>
      <c r="S26" s="17"/>
      <c r="T26" s="17"/>
      <c r="U26" s="17"/>
      <c r="V26" s="17"/>
      <c r="W26" s="17"/>
    </row>
    <row r="27" ht="18.75" customHeight="1" spans="1:23">
      <c r="A27" s="9" t="s">
        <v>56</v>
      </c>
      <c r="B27" s="9" t="s">
        <v>189</v>
      </c>
      <c r="C27" s="10" t="s">
        <v>190</v>
      </c>
      <c r="D27" s="9" t="s">
        <v>75</v>
      </c>
      <c r="E27" s="9" t="s">
        <v>76</v>
      </c>
      <c r="F27" s="9" t="s">
        <v>157</v>
      </c>
      <c r="G27" s="9" t="s">
        <v>158</v>
      </c>
      <c r="H27" s="17">
        <v>604800</v>
      </c>
      <c r="I27" s="17">
        <v>604800</v>
      </c>
      <c r="J27" s="17"/>
      <c r="K27" s="17"/>
      <c r="L27" s="17">
        <v>604800</v>
      </c>
      <c r="M27" s="17"/>
      <c r="N27" s="17"/>
      <c r="O27" s="17"/>
      <c r="P27" s="23"/>
      <c r="Q27" s="17"/>
      <c r="R27" s="17"/>
      <c r="S27" s="17"/>
      <c r="T27" s="17"/>
      <c r="U27" s="17"/>
      <c r="V27" s="17"/>
      <c r="W27" s="17"/>
    </row>
    <row r="28" ht="18.75" customHeight="1" spans="1:23">
      <c r="A28" s="12" t="s">
        <v>32</v>
      </c>
      <c r="B28" s="12"/>
      <c r="C28" s="12"/>
      <c r="D28" s="12"/>
      <c r="E28" s="12"/>
      <c r="F28" s="12"/>
      <c r="G28" s="12"/>
      <c r="H28" s="17">
        <v>29654282.17</v>
      </c>
      <c r="I28" s="17">
        <v>29654282.17</v>
      </c>
      <c r="J28" s="17"/>
      <c r="K28" s="17"/>
      <c r="L28" s="17">
        <v>29654282.17</v>
      </c>
      <c r="M28" s="17"/>
      <c r="N28" s="17"/>
      <c r="O28" s="17"/>
      <c r="P28" s="17"/>
      <c r="Q28" s="17"/>
      <c r="R28" s="17"/>
      <c r="S28" s="17"/>
      <c r="T28" s="17"/>
      <c r="U28" s="17"/>
      <c r="V28" s="17"/>
      <c r="W28" s="17"/>
    </row>
  </sheetData>
  <mergeCells count="30">
    <mergeCell ref="A3:W3"/>
    <mergeCell ref="A4:G4"/>
    <mergeCell ref="I5:W5"/>
    <mergeCell ref="I6:M6"/>
    <mergeCell ref="N6:P6"/>
    <mergeCell ref="R6:W6"/>
    <mergeCell ref="A28:G28"/>
    <mergeCell ref="A5:A8"/>
    <mergeCell ref="B5:B8"/>
    <mergeCell ref="C5:C8"/>
    <mergeCell ref="D5:D8"/>
    <mergeCell ref="E5:E8"/>
    <mergeCell ref="F5:F8"/>
    <mergeCell ref="G5:G8"/>
    <mergeCell ref="H5: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43"/>
  <sheetViews>
    <sheetView showZeros="0" workbookViewId="0">
      <pane ySplit="1" topLeftCell="A5" activePane="bottomLeft" state="frozen"/>
      <selection/>
      <selection pane="bottomLeft" activeCell="D30" sqref="D30"/>
    </sheetView>
  </sheetViews>
  <sheetFormatPr defaultColWidth="8.85" defaultRowHeight="15" customHeight="1"/>
  <cols>
    <col min="1" max="8" width="28.575" customWidth="1"/>
    <col min="9"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191</v>
      </c>
    </row>
    <row r="3" ht="45" customHeight="1" spans="1:23">
      <c r="A3" s="4" t="s">
        <v>192</v>
      </c>
      <c r="B3" s="4"/>
      <c r="C3" s="4"/>
      <c r="D3" s="4"/>
      <c r="E3" s="4"/>
      <c r="F3" s="4"/>
      <c r="G3" s="4"/>
      <c r="H3" s="4"/>
      <c r="I3" s="4"/>
      <c r="J3" s="4"/>
      <c r="K3" s="4"/>
      <c r="L3" s="4"/>
      <c r="M3" s="4"/>
      <c r="N3" s="54"/>
      <c r="O3" s="54"/>
      <c r="P3" s="54"/>
      <c r="Q3" s="54"/>
      <c r="R3" s="54"/>
      <c r="S3" s="54"/>
      <c r="T3" s="54"/>
      <c r="U3" s="54"/>
      <c r="V3" s="54"/>
      <c r="W3" s="54"/>
    </row>
    <row r="4" ht="18.75" customHeight="1" spans="1:23">
      <c r="A4" s="5" t="str">
        <f>"单位名称："&amp;"峨山彝族自治县第一中学"</f>
        <v>单位名称：峨山彝族自治县第一中学</v>
      </c>
      <c r="B4" s="5"/>
      <c r="C4" s="5"/>
      <c r="D4" s="5"/>
      <c r="E4" s="5"/>
      <c r="F4" s="5"/>
      <c r="G4" s="5"/>
      <c r="H4" s="5"/>
      <c r="I4" s="55"/>
      <c r="J4" s="55"/>
      <c r="K4" s="55"/>
      <c r="L4" s="55"/>
      <c r="M4" s="55"/>
      <c r="N4" s="6"/>
      <c r="O4" s="6"/>
      <c r="P4" s="6"/>
      <c r="Q4" s="6"/>
      <c r="R4" s="6"/>
      <c r="S4" s="6"/>
      <c r="T4" s="6"/>
      <c r="U4" s="6"/>
      <c r="V4" s="6"/>
      <c r="W4" s="6" t="s">
        <v>29</v>
      </c>
    </row>
    <row r="5" ht="18.75" customHeight="1" spans="1:23">
      <c r="A5" s="13" t="s">
        <v>193</v>
      </c>
      <c r="B5" s="13" t="s">
        <v>136</v>
      </c>
      <c r="C5" s="13" t="s">
        <v>137</v>
      </c>
      <c r="D5" s="13" t="s">
        <v>194</v>
      </c>
      <c r="E5" s="13" t="s">
        <v>138</v>
      </c>
      <c r="F5" s="13" t="s">
        <v>139</v>
      </c>
      <c r="G5" s="13" t="s">
        <v>195</v>
      </c>
      <c r="H5" s="13" t="s">
        <v>141</v>
      </c>
      <c r="I5" s="47" t="s">
        <v>32</v>
      </c>
      <c r="J5" s="47" t="s">
        <v>196</v>
      </c>
      <c r="K5" s="13"/>
      <c r="L5" s="13"/>
      <c r="M5" s="13"/>
      <c r="N5" s="13" t="s">
        <v>143</v>
      </c>
      <c r="O5" s="13"/>
      <c r="P5" s="13"/>
      <c r="Q5" s="13" t="s">
        <v>38</v>
      </c>
      <c r="R5" s="13" t="s">
        <v>62</v>
      </c>
      <c r="S5" s="13"/>
      <c r="T5" s="13"/>
      <c r="U5" s="13"/>
      <c r="V5" s="13"/>
      <c r="W5" s="13"/>
    </row>
    <row r="6" ht="18.75" customHeight="1" spans="1:23">
      <c r="A6" s="13"/>
      <c r="B6" s="13"/>
      <c r="C6" s="13"/>
      <c r="D6" s="13"/>
      <c r="E6" s="13"/>
      <c r="F6" s="13"/>
      <c r="G6" s="13"/>
      <c r="H6" s="13"/>
      <c r="I6" s="47" t="s">
        <v>144</v>
      </c>
      <c r="J6" s="47" t="s">
        <v>35</v>
      </c>
      <c r="K6" s="13"/>
      <c r="L6" s="13" t="s">
        <v>36</v>
      </c>
      <c r="M6" s="13" t="s">
        <v>37</v>
      </c>
      <c r="N6" s="13" t="s">
        <v>35</v>
      </c>
      <c r="O6" s="13" t="s">
        <v>36</v>
      </c>
      <c r="P6" s="13" t="s">
        <v>37</v>
      </c>
      <c r="Q6" s="13" t="s">
        <v>38</v>
      </c>
      <c r="R6" s="13" t="s">
        <v>34</v>
      </c>
      <c r="S6" s="13" t="s">
        <v>41</v>
      </c>
      <c r="T6" s="13" t="s">
        <v>42</v>
      </c>
      <c r="U6" s="13" t="s">
        <v>43</v>
      </c>
      <c r="V6" s="13" t="s">
        <v>44</v>
      </c>
      <c r="W6" s="13" t="s">
        <v>45</v>
      </c>
    </row>
    <row r="7" ht="18.75" customHeight="1" spans="1:23">
      <c r="A7" s="13"/>
      <c r="B7" s="13"/>
      <c r="C7" s="13"/>
      <c r="D7" s="13"/>
      <c r="E7" s="13"/>
      <c r="F7" s="13"/>
      <c r="G7" s="13"/>
      <c r="H7" s="13"/>
      <c r="I7" s="47"/>
      <c r="J7" s="47" t="s">
        <v>35</v>
      </c>
      <c r="K7" s="13"/>
      <c r="L7" s="13" t="s">
        <v>36</v>
      </c>
      <c r="M7" s="13" t="s">
        <v>37</v>
      </c>
      <c r="N7" s="13" t="s">
        <v>35</v>
      </c>
      <c r="O7" s="13" t="s">
        <v>36</v>
      </c>
      <c r="P7" s="13" t="s">
        <v>37</v>
      </c>
      <c r="Q7" s="13"/>
      <c r="R7" s="13" t="s">
        <v>34</v>
      </c>
      <c r="S7" s="13" t="s">
        <v>41</v>
      </c>
      <c r="T7" s="13" t="s">
        <v>42</v>
      </c>
      <c r="U7" s="13" t="s">
        <v>43</v>
      </c>
      <c r="V7" s="13" t="s">
        <v>44</v>
      </c>
      <c r="W7" s="13" t="s">
        <v>45</v>
      </c>
    </row>
    <row r="8" ht="22.65" customHeight="1" spans="1:23">
      <c r="A8" s="13"/>
      <c r="B8" s="13"/>
      <c r="C8" s="13"/>
      <c r="D8" s="13"/>
      <c r="E8" s="13"/>
      <c r="F8" s="13"/>
      <c r="G8" s="13"/>
      <c r="H8" s="13"/>
      <c r="I8" s="47"/>
      <c r="J8" s="47" t="s">
        <v>34</v>
      </c>
      <c r="K8" s="13" t="s">
        <v>197</v>
      </c>
      <c r="L8" s="13"/>
      <c r="M8" s="13"/>
      <c r="N8" s="13"/>
      <c r="O8" s="13"/>
      <c r="P8" s="13"/>
      <c r="Q8" s="13"/>
      <c r="R8" s="13"/>
      <c r="S8" s="13"/>
      <c r="T8" s="13"/>
      <c r="U8" s="13"/>
      <c r="V8" s="13"/>
      <c r="W8" s="13"/>
    </row>
    <row r="9" ht="18.75" customHeight="1" spans="1:23">
      <c r="A9" s="14" t="s">
        <v>46</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22.5" customHeight="1" spans="1:23">
      <c r="A10" s="9"/>
      <c r="B10" s="9"/>
      <c r="C10" s="10" t="s">
        <v>198</v>
      </c>
      <c r="D10" s="9"/>
      <c r="E10" s="9"/>
      <c r="F10" s="9"/>
      <c r="G10" s="9"/>
      <c r="H10" s="9"/>
      <c r="I10" s="11">
        <v>100000</v>
      </c>
      <c r="J10" s="11">
        <v>100000</v>
      </c>
      <c r="K10" s="11">
        <v>100000</v>
      </c>
      <c r="L10" s="11"/>
      <c r="M10" s="11"/>
      <c r="N10" s="11"/>
      <c r="O10" s="11"/>
      <c r="P10" s="11"/>
      <c r="Q10" s="11"/>
      <c r="R10" s="11"/>
      <c r="S10" s="11"/>
      <c r="T10" s="11"/>
      <c r="U10" s="11"/>
      <c r="V10" s="11"/>
      <c r="W10" s="11"/>
    </row>
    <row r="11" ht="22.5" customHeight="1" spans="1:23">
      <c r="A11" s="9" t="s">
        <v>199</v>
      </c>
      <c r="B11" s="9" t="s">
        <v>200</v>
      </c>
      <c r="C11" s="10" t="s">
        <v>198</v>
      </c>
      <c r="D11" s="9" t="s">
        <v>56</v>
      </c>
      <c r="E11" s="9" t="s">
        <v>75</v>
      </c>
      <c r="F11" s="9" t="s">
        <v>76</v>
      </c>
      <c r="G11" s="9" t="s">
        <v>201</v>
      </c>
      <c r="H11" s="9" t="s">
        <v>202</v>
      </c>
      <c r="I11" s="11">
        <v>10000</v>
      </c>
      <c r="J11" s="11">
        <v>10000</v>
      </c>
      <c r="K11" s="11">
        <v>10000</v>
      </c>
      <c r="L11" s="11"/>
      <c r="M11" s="11"/>
      <c r="N11" s="11"/>
      <c r="O11" s="11"/>
      <c r="P11" s="11"/>
      <c r="Q11" s="11"/>
      <c r="R11" s="11"/>
      <c r="S11" s="11"/>
      <c r="T11" s="11"/>
      <c r="U11" s="11"/>
      <c r="V11" s="11"/>
      <c r="W11" s="11"/>
    </row>
    <row r="12" ht="22.5" customHeight="1" spans="1:23">
      <c r="A12" s="9" t="s">
        <v>199</v>
      </c>
      <c r="B12" s="9" t="s">
        <v>200</v>
      </c>
      <c r="C12" s="10" t="s">
        <v>198</v>
      </c>
      <c r="D12" s="9" t="s">
        <v>56</v>
      </c>
      <c r="E12" s="9" t="s">
        <v>79</v>
      </c>
      <c r="F12" s="9" t="s">
        <v>78</v>
      </c>
      <c r="G12" s="9" t="s">
        <v>203</v>
      </c>
      <c r="H12" s="9" t="s">
        <v>204</v>
      </c>
      <c r="I12" s="11">
        <v>80000</v>
      </c>
      <c r="J12" s="11">
        <v>80000</v>
      </c>
      <c r="K12" s="11">
        <v>80000</v>
      </c>
      <c r="L12" s="11"/>
      <c r="M12" s="11"/>
      <c r="N12" s="11"/>
      <c r="O12" s="11"/>
      <c r="P12" s="23"/>
      <c r="Q12" s="11"/>
      <c r="R12" s="11"/>
      <c r="S12" s="11"/>
      <c r="T12" s="11"/>
      <c r="U12" s="11"/>
      <c r="V12" s="11"/>
      <c r="W12" s="11"/>
    </row>
    <row r="13" ht="22.5" customHeight="1" spans="1:23">
      <c r="A13" s="9" t="s">
        <v>199</v>
      </c>
      <c r="B13" s="9" t="s">
        <v>200</v>
      </c>
      <c r="C13" s="10" t="s">
        <v>198</v>
      </c>
      <c r="D13" s="9" t="s">
        <v>56</v>
      </c>
      <c r="E13" s="9" t="s">
        <v>79</v>
      </c>
      <c r="F13" s="9" t="s">
        <v>78</v>
      </c>
      <c r="G13" s="9" t="s">
        <v>201</v>
      </c>
      <c r="H13" s="9" t="s">
        <v>202</v>
      </c>
      <c r="I13" s="11">
        <v>10000</v>
      </c>
      <c r="J13" s="11">
        <v>10000</v>
      </c>
      <c r="K13" s="11">
        <v>10000</v>
      </c>
      <c r="L13" s="11"/>
      <c r="M13" s="11"/>
      <c r="N13" s="11"/>
      <c r="O13" s="11"/>
      <c r="P13" s="23"/>
      <c r="Q13" s="11"/>
      <c r="R13" s="11"/>
      <c r="S13" s="11"/>
      <c r="T13" s="11"/>
      <c r="U13" s="11"/>
      <c r="V13" s="11"/>
      <c r="W13" s="11"/>
    </row>
    <row r="14" ht="22.5" customHeight="1" spans="1:23">
      <c r="A14" s="23"/>
      <c r="B14" s="23"/>
      <c r="C14" s="10" t="s">
        <v>205</v>
      </c>
      <c r="D14" s="23"/>
      <c r="E14" s="23"/>
      <c r="F14" s="23"/>
      <c r="G14" s="23"/>
      <c r="H14" s="23"/>
      <c r="I14" s="11">
        <v>20000</v>
      </c>
      <c r="J14" s="11">
        <v>20000</v>
      </c>
      <c r="K14" s="11">
        <v>20000</v>
      </c>
      <c r="L14" s="11"/>
      <c r="M14" s="11"/>
      <c r="N14" s="11"/>
      <c r="O14" s="11"/>
      <c r="P14" s="23"/>
      <c r="Q14" s="11"/>
      <c r="R14" s="11"/>
      <c r="S14" s="11"/>
      <c r="T14" s="11"/>
      <c r="U14" s="11"/>
      <c r="V14" s="11"/>
      <c r="W14" s="11"/>
    </row>
    <row r="15" ht="22.5" customHeight="1" spans="1:23">
      <c r="A15" s="9" t="s">
        <v>199</v>
      </c>
      <c r="B15" s="9" t="s">
        <v>206</v>
      </c>
      <c r="C15" s="10" t="s">
        <v>205</v>
      </c>
      <c r="D15" s="9" t="s">
        <v>56</v>
      </c>
      <c r="E15" s="9" t="s">
        <v>75</v>
      </c>
      <c r="F15" s="9" t="s">
        <v>76</v>
      </c>
      <c r="G15" s="9" t="s">
        <v>171</v>
      </c>
      <c r="H15" s="9" t="s">
        <v>172</v>
      </c>
      <c r="I15" s="11">
        <v>20000</v>
      </c>
      <c r="J15" s="11">
        <v>20000</v>
      </c>
      <c r="K15" s="11">
        <v>20000</v>
      </c>
      <c r="L15" s="11"/>
      <c r="M15" s="11"/>
      <c r="N15" s="11"/>
      <c r="O15" s="11"/>
      <c r="P15" s="23"/>
      <c r="Q15" s="11"/>
      <c r="R15" s="11"/>
      <c r="S15" s="11"/>
      <c r="T15" s="11"/>
      <c r="U15" s="11"/>
      <c r="V15" s="11"/>
      <c r="W15" s="11"/>
    </row>
    <row r="16" ht="22.5" customHeight="1" spans="1:23">
      <c r="A16" s="23"/>
      <c r="B16" s="23"/>
      <c r="C16" s="10" t="s">
        <v>207</v>
      </c>
      <c r="D16" s="23"/>
      <c r="E16" s="23"/>
      <c r="F16" s="23"/>
      <c r="G16" s="23"/>
      <c r="H16" s="23"/>
      <c r="I16" s="11">
        <v>100000</v>
      </c>
      <c r="J16" s="11"/>
      <c r="K16" s="11"/>
      <c r="L16" s="11"/>
      <c r="M16" s="11"/>
      <c r="N16" s="11"/>
      <c r="O16" s="11"/>
      <c r="P16" s="23"/>
      <c r="Q16" s="11"/>
      <c r="R16" s="11">
        <v>100000</v>
      </c>
      <c r="S16" s="11">
        <v>50000</v>
      </c>
      <c r="T16" s="11"/>
      <c r="U16" s="11"/>
      <c r="V16" s="11"/>
      <c r="W16" s="11">
        <v>50000</v>
      </c>
    </row>
    <row r="17" ht="22.5" customHeight="1" spans="1:23">
      <c r="A17" s="9" t="s">
        <v>199</v>
      </c>
      <c r="B17" s="9" t="s">
        <v>208</v>
      </c>
      <c r="C17" s="10" t="s">
        <v>207</v>
      </c>
      <c r="D17" s="9" t="s">
        <v>56</v>
      </c>
      <c r="E17" s="9" t="s">
        <v>75</v>
      </c>
      <c r="F17" s="9" t="s">
        <v>76</v>
      </c>
      <c r="G17" s="9" t="s">
        <v>203</v>
      </c>
      <c r="H17" s="9" t="s">
        <v>204</v>
      </c>
      <c r="I17" s="11">
        <v>40000</v>
      </c>
      <c r="J17" s="11"/>
      <c r="K17" s="11"/>
      <c r="L17" s="11"/>
      <c r="M17" s="11"/>
      <c r="N17" s="11"/>
      <c r="O17" s="11"/>
      <c r="P17" s="23"/>
      <c r="Q17" s="11"/>
      <c r="R17" s="11">
        <v>40000</v>
      </c>
      <c r="S17" s="11"/>
      <c r="T17" s="11"/>
      <c r="U17" s="11"/>
      <c r="V17" s="11"/>
      <c r="W17" s="11">
        <v>40000</v>
      </c>
    </row>
    <row r="18" ht="22.5" customHeight="1" spans="1:23">
      <c r="A18" s="9" t="s">
        <v>199</v>
      </c>
      <c r="B18" s="9" t="s">
        <v>208</v>
      </c>
      <c r="C18" s="10" t="s">
        <v>207</v>
      </c>
      <c r="D18" s="9" t="s">
        <v>56</v>
      </c>
      <c r="E18" s="9" t="s">
        <v>75</v>
      </c>
      <c r="F18" s="9" t="s">
        <v>76</v>
      </c>
      <c r="G18" s="9" t="s">
        <v>203</v>
      </c>
      <c r="H18" s="9" t="s">
        <v>204</v>
      </c>
      <c r="I18" s="11">
        <v>50000</v>
      </c>
      <c r="J18" s="11"/>
      <c r="K18" s="11"/>
      <c r="L18" s="11"/>
      <c r="M18" s="11"/>
      <c r="N18" s="11"/>
      <c r="O18" s="11"/>
      <c r="P18" s="23"/>
      <c r="Q18" s="11"/>
      <c r="R18" s="11">
        <v>50000</v>
      </c>
      <c r="S18" s="11">
        <v>50000</v>
      </c>
      <c r="T18" s="11"/>
      <c r="U18" s="11"/>
      <c r="V18" s="11"/>
      <c r="W18" s="11"/>
    </row>
    <row r="19" ht="22.5" customHeight="1" spans="1:23">
      <c r="A19" s="9" t="s">
        <v>199</v>
      </c>
      <c r="B19" s="9" t="s">
        <v>208</v>
      </c>
      <c r="C19" s="10" t="s">
        <v>207</v>
      </c>
      <c r="D19" s="9" t="s">
        <v>56</v>
      </c>
      <c r="E19" s="9" t="s">
        <v>75</v>
      </c>
      <c r="F19" s="9" t="s">
        <v>76</v>
      </c>
      <c r="G19" s="9" t="s">
        <v>203</v>
      </c>
      <c r="H19" s="9" t="s">
        <v>204</v>
      </c>
      <c r="I19" s="11">
        <v>10000</v>
      </c>
      <c r="J19" s="11"/>
      <c r="K19" s="11"/>
      <c r="L19" s="11"/>
      <c r="M19" s="11"/>
      <c r="N19" s="11"/>
      <c r="O19" s="11"/>
      <c r="P19" s="23"/>
      <c r="Q19" s="11"/>
      <c r="R19" s="11">
        <v>10000</v>
      </c>
      <c r="S19" s="11"/>
      <c r="T19" s="11"/>
      <c r="U19" s="11"/>
      <c r="V19" s="11"/>
      <c r="W19" s="11">
        <v>10000</v>
      </c>
    </row>
    <row r="20" ht="22.5" customHeight="1" spans="1:23">
      <c r="A20" s="23"/>
      <c r="B20" s="23"/>
      <c r="C20" s="10" t="s">
        <v>209</v>
      </c>
      <c r="D20" s="23"/>
      <c r="E20" s="23"/>
      <c r="F20" s="23"/>
      <c r="G20" s="23"/>
      <c r="H20" s="23"/>
      <c r="I20" s="11">
        <v>2088000</v>
      </c>
      <c r="J20" s="11"/>
      <c r="K20" s="11"/>
      <c r="L20" s="11"/>
      <c r="M20" s="11"/>
      <c r="N20" s="11"/>
      <c r="O20" s="11"/>
      <c r="P20" s="23"/>
      <c r="Q20" s="11">
        <v>2088000</v>
      </c>
      <c r="R20" s="11"/>
      <c r="S20" s="11"/>
      <c r="T20" s="11"/>
      <c r="U20" s="11"/>
      <c r="V20" s="11"/>
      <c r="W20" s="11"/>
    </row>
    <row r="21" ht="22.5" customHeight="1" spans="1:23">
      <c r="A21" s="9" t="s">
        <v>199</v>
      </c>
      <c r="B21" s="9" t="s">
        <v>210</v>
      </c>
      <c r="C21" s="10" t="s">
        <v>209</v>
      </c>
      <c r="D21" s="9" t="s">
        <v>56</v>
      </c>
      <c r="E21" s="9" t="s">
        <v>75</v>
      </c>
      <c r="F21" s="9" t="s">
        <v>76</v>
      </c>
      <c r="G21" s="9" t="s">
        <v>203</v>
      </c>
      <c r="H21" s="9" t="s">
        <v>204</v>
      </c>
      <c r="I21" s="11">
        <v>2088000</v>
      </c>
      <c r="J21" s="11"/>
      <c r="K21" s="11"/>
      <c r="L21" s="11"/>
      <c r="M21" s="11"/>
      <c r="N21" s="11"/>
      <c r="O21" s="11"/>
      <c r="P21" s="23"/>
      <c r="Q21" s="11">
        <v>2088000</v>
      </c>
      <c r="R21" s="11"/>
      <c r="S21" s="11"/>
      <c r="T21" s="11"/>
      <c r="U21" s="11"/>
      <c r="V21" s="11"/>
      <c r="W21" s="11"/>
    </row>
    <row r="22" ht="22.5" customHeight="1" spans="1:23">
      <c r="A22" s="23"/>
      <c r="B22" s="23"/>
      <c r="C22" s="10" t="s">
        <v>211</v>
      </c>
      <c r="D22" s="23"/>
      <c r="E22" s="23"/>
      <c r="F22" s="23"/>
      <c r="G22" s="23"/>
      <c r="H22" s="23"/>
      <c r="I22" s="11">
        <v>86051.2</v>
      </c>
      <c r="J22" s="11">
        <v>86051.2</v>
      </c>
      <c r="K22" s="11">
        <v>86051.2</v>
      </c>
      <c r="L22" s="11"/>
      <c r="M22" s="11"/>
      <c r="N22" s="11"/>
      <c r="O22" s="11"/>
      <c r="P22" s="23"/>
      <c r="Q22" s="11"/>
      <c r="R22" s="11"/>
      <c r="S22" s="11"/>
      <c r="T22" s="11"/>
      <c r="U22" s="11"/>
      <c r="V22" s="11"/>
      <c r="W22" s="11"/>
    </row>
    <row r="23" ht="22.5" customHeight="1" spans="1:23">
      <c r="A23" s="9" t="s">
        <v>212</v>
      </c>
      <c r="B23" s="9" t="s">
        <v>213</v>
      </c>
      <c r="C23" s="10" t="s">
        <v>211</v>
      </c>
      <c r="D23" s="9" t="s">
        <v>56</v>
      </c>
      <c r="E23" s="9" t="s">
        <v>90</v>
      </c>
      <c r="F23" s="9" t="s">
        <v>91</v>
      </c>
      <c r="G23" s="9" t="s">
        <v>214</v>
      </c>
      <c r="H23" s="9" t="s">
        <v>215</v>
      </c>
      <c r="I23" s="11">
        <v>86051.2</v>
      </c>
      <c r="J23" s="11">
        <v>86051.2</v>
      </c>
      <c r="K23" s="11">
        <v>86051.2</v>
      </c>
      <c r="L23" s="11"/>
      <c r="M23" s="11"/>
      <c r="N23" s="11"/>
      <c r="O23" s="11"/>
      <c r="P23" s="23"/>
      <c r="Q23" s="11"/>
      <c r="R23" s="11"/>
      <c r="S23" s="11"/>
      <c r="T23" s="11"/>
      <c r="U23" s="11"/>
      <c r="V23" s="11"/>
      <c r="W23" s="11"/>
    </row>
    <row r="24" ht="22.5" customHeight="1" spans="1:23">
      <c r="A24" s="23"/>
      <c r="B24" s="23"/>
      <c r="C24" s="10" t="s">
        <v>216</v>
      </c>
      <c r="D24" s="23"/>
      <c r="E24" s="23"/>
      <c r="F24" s="23"/>
      <c r="G24" s="23"/>
      <c r="H24" s="23"/>
      <c r="I24" s="11">
        <v>141166</v>
      </c>
      <c r="J24" s="11">
        <v>141166</v>
      </c>
      <c r="K24" s="11">
        <v>141166</v>
      </c>
      <c r="L24" s="11"/>
      <c r="M24" s="11"/>
      <c r="N24" s="11"/>
      <c r="O24" s="11"/>
      <c r="P24" s="23"/>
      <c r="Q24" s="11"/>
      <c r="R24" s="11"/>
      <c r="S24" s="11"/>
      <c r="T24" s="11"/>
      <c r="U24" s="11"/>
      <c r="V24" s="11"/>
      <c r="W24" s="11"/>
    </row>
    <row r="25" ht="22.5" customHeight="1" spans="1:23">
      <c r="A25" s="9" t="s">
        <v>217</v>
      </c>
      <c r="B25" s="9" t="s">
        <v>218</v>
      </c>
      <c r="C25" s="10" t="s">
        <v>216</v>
      </c>
      <c r="D25" s="9" t="s">
        <v>56</v>
      </c>
      <c r="E25" s="9" t="s">
        <v>75</v>
      </c>
      <c r="F25" s="9" t="s">
        <v>76</v>
      </c>
      <c r="G25" s="9" t="s">
        <v>203</v>
      </c>
      <c r="H25" s="9" t="s">
        <v>204</v>
      </c>
      <c r="I25" s="11">
        <v>141166</v>
      </c>
      <c r="J25" s="11">
        <v>141166</v>
      </c>
      <c r="K25" s="11">
        <v>141166</v>
      </c>
      <c r="L25" s="11"/>
      <c r="M25" s="11"/>
      <c r="N25" s="11"/>
      <c r="O25" s="11"/>
      <c r="P25" s="23"/>
      <c r="Q25" s="11"/>
      <c r="R25" s="11"/>
      <c r="S25" s="11"/>
      <c r="T25" s="11"/>
      <c r="U25" s="11"/>
      <c r="V25" s="11"/>
      <c r="W25" s="11"/>
    </row>
    <row r="26" ht="22.5" customHeight="1" spans="1:23">
      <c r="A26" s="23"/>
      <c r="B26" s="23"/>
      <c r="C26" s="10" t="s">
        <v>219</v>
      </c>
      <c r="D26" s="23"/>
      <c r="E26" s="23"/>
      <c r="F26" s="23"/>
      <c r="G26" s="23"/>
      <c r="H26" s="23"/>
      <c r="I26" s="11">
        <v>59364</v>
      </c>
      <c r="J26" s="11">
        <v>59364</v>
      </c>
      <c r="K26" s="11">
        <v>59364</v>
      </c>
      <c r="L26" s="11"/>
      <c r="M26" s="11"/>
      <c r="N26" s="11"/>
      <c r="O26" s="11"/>
      <c r="P26" s="23"/>
      <c r="Q26" s="11"/>
      <c r="R26" s="11"/>
      <c r="S26" s="11"/>
      <c r="T26" s="11"/>
      <c r="U26" s="11"/>
      <c r="V26" s="11"/>
      <c r="W26" s="11"/>
    </row>
    <row r="27" ht="22.5" customHeight="1" spans="1:23">
      <c r="A27" s="9" t="s">
        <v>212</v>
      </c>
      <c r="B27" s="9" t="s">
        <v>220</v>
      </c>
      <c r="C27" s="10" t="s">
        <v>219</v>
      </c>
      <c r="D27" s="9" t="s">
        <v>56</v>
      </c>
      <c r="E27" s="9" t="s">
        <v>90</v>
      </c>
      <c r="F27" s="9" t="s">
        <v>91</v>
      </c>
      <c r="G27" s="9" t="s">
        <v>171</v>
      </c>
      <c r="H27" s="9" t="s">
        <v>172</v>
      </c>
      <c r="I27" s="11">
        <v>59364</v>
      </c>
      <c r="J27" s="11">
        <v>59364</v>
      </c>
      <c r="K27" s="11">
        <v>59364</v>
      </c>
      <c r="L27" s="11"/>
      <c r="M27" s="11"/>
      <c r="N27" s="11"/>
      <c r="O27" s="11"/>
      <c r="P27" s="23"/>
      <c r="Q27" s="11"/>
      <c r="R27" s="11"/>
      <c r="S27" s="11"/>
      <c r="T27" s="11"/>
      <c r="U27" s="11"/>
      <c r="V27" s="11"/>
      <c r="W27" s="11"/>
    </row>
    <row r="28" ht="22.5" customHeight="1" spans="1:23">
      <c r="A28" s="23"/>
      <c r="B28" s="23"/>
      <c r="C28" s="10" t="s">
        <v>221</v>
      </c>
      <c r="D28" s="23"/>
      <c r="E28" s="23"/>
      <c r="F28" s="23"/>
      <c r="G28" s="23"/>
      <c r="H28" s="23"/>
      <c r="I28" s="11">
        <v>20520</v>
      </c>
      <c r="J28" s="11">
        <v>20520</v>
      </c>
      <c r="K28" s="11">
        <v>20520</v>
      </c>
      <c r="L28" s="11"/>
      <c r="M28" s="11"/>
      <c r="N28" s="11"/>
      <c r="O28" s="11"/>
      <c r="P28" s="23"/>
      <c r="Q28" s="11"/>
      <c r="R28" s="11"/>
      <c r="S28" s="11"/>
      <c r="T28" s="11"/>
      <c r="U28" s="11"/>
      <c r="V28" s="11"/>
      <c r="W28" s="11"/>
    </row>
    <row r="29" ht="22.5" customHeight="1" spans="1:23">
      <c r="A29" s="9" t="s">
        <v>212</v>
      </c>
      <c r="B29" s="9" t="s">
        <v>222</v>
      </c>
      <c r="C29" s="10" t="s">
        <v>221</v>
      </c>
      <c r="D29" s="9" t="s">
        <v>56</v>
      </c>
      <c r="E29" s="9" t="s">
        <v>75</v>
      </c>
      <c r="F29" s="9" t="s">
        <v>76</v>
      </c>
      <c r="G29" s="9" t="s">
        <v>223</v>
      </c>
      <c r="H29" s="9" t="s">
        <v>224</v>
      </c>
      <c r="I29" s="11">
        <v>9720</v>
      </c>
      <c r="J29" s="11">
        <v>9720</v>
      </c>
      <c r="K29" s="11">
        <v>9720</v>
      </c>
      <c r="L29" s="11"/>
      <c r="M29" s="11"/>
      <c r="N29" s="11"/>
      <c r="O29" s="11"/>
      <c r="P29" s="23"/>
      <c r="Q29" s="11"/>
      <c r="R29" s="11"/>
      <c r="S29" s="11"/>
      <c r="T29" s="11"/>
      <c r="U29" s="11"/>
      <c r="V29" s="11"/>
      <c r="W29" s="11"/>
    </row>
    <row r="30" ht="22.5" customHeight="1" spans="1:23">
      <c r="A30" s="9" t="s">
        <v>212</v>
      </c>
      <c r="B30" s="9" t="s">
        <v>222</v>
      </c>
      <c r="C30" s="10" t="s">
        <v>221</v>
      </c>
      <c r="D30" s="9" t="s">
        <v>56</v>
      </c>
      <c r="E30" s="9" t="s">
        <v>75</v>
      </c>
      <c r="F30" s="9" t="s">
        <v>76</v>
      </c>
      <c r="G30" s="9" t="s">
        <v>223</v>
      </c>
      <c r="H30" s="9" t="s">
        <v>224</v>
      </c>
      <c r="I30" s="11">
        <v>10800</v>
      </c>
      <c r="J30" s="11">
        <v>10800</v>
      </c>
      <c r="K30" s="11">
        <v>10800</v>
      </c>
      <c r="L30" s="11"/>
      <c r="M30" s="11"/>
      <c r="N30" s="11"/>
      <c r="O30" s="11"/>
      <c r="P30" s="23"/>
      <c r="Q30" s="11"/>
      <c r="R30" s="11"/>
      <c r="S30" s="11"/>
      <c r="T30" s="11"/>
      <c r="U30" s="11"/>
      <c r="V30" s="11"/>
      <c r="W30" s="11"/>
    </row>
    <row r="31" ht="22.5" customHeight="1" spans="1:23">
      <c r="A31" s="23"/>
      <c r="B31" s="23"/>
      <c r="C31" s="10" t="s">
        <v>225</v>
      </c>
      <c r="D31" s="23"/>
      <c r="E31" s="23"/>
      <c r="F31" s="23"/>
      <c r="G31" s="23"/>
      <c r="H31" s="23"/>
      <c r="I31" s="11">
        <v>5232</v>
      </c>
      <c r="J31" s="11">
        <v>5232</v>
      </c>
      <c r="K31" s="11">
        <v>5232</v>
      </c>
      <c r="L31" s="11"/>
      <c r="M31" s="11"/>
      <c r="N31" s="11"/>
      <c r="O31" s="11"/>
      <c r="P31" s="23"/>
      <c r="Q31" s="11"/>
      <c r="R31" s="11"/>
      <c r="S31" s="11"/>
      <c r="T31" s="11"/>
      <c r="U31" s="11"/>
      <c r="V31" s="11"/>
      <c r="W31" s="11"/>
    </row>
    <row r="32" ht="22.5" customHeight="1" spans="1:23">
      <c r="A32" s="9" t="s">
        <v>212</v>
      </c>
      <c r="B32" s="9" t="s">
        <v>226</v>
      </c>
      <c r="C32" s="10" t="s">
        <v>225</v>
      </c>
      <c r="D32" s="9" t="s">
        <v>56</v>
      </c>
      <c r="E32" s="9" t="s">
        <v>75</v>
      </c>
      <c r="F32" s="9" t="s">
        <v>76</v>
      </c>
      <c r="G32" s="9" t="s">
        <v>223</v>
      </c>
      <c r="H32" s="9" t="s">
        <v>224</v>
      </c>
      <c r="I32" s="11">
        <v>5232</v>
      </c>
      <c r="J32" s="11">
        <v>5232</v>
      </c>
      <c r="K32" s="11">
        <v>5232</v>
      </c>
      <c r="L32" s="11"/>
      <c r="M32" s="11"/>
      <c r="N32" s="11"/>
      <c r="O32" s="11"/>
      <c r="P32" s="23"/>
      <c r="Q32" s="11"/>
      <c r="R32" s="11"/>
      <c r="S32" s="11"/>
      <c r="T32" s="11"/>
      <c r="U32" s="11"/>
      <c r="V32" s="11"/>
      <c r="W32" s="11"/>
    </row>
    <row r="33" ht="22.5" customHeight="1" spans="1:23">
      <c r="A33" s="23"/>
      <c r="B33" s="23"/>
      <c r="C33" s="10" t="s">
        <v>227</v>
      </c>
      <c r="D33" s="23"/>
      <c r="E33" s="23"/>
      <c r="F33" s="23"/>
      <c r="G33" s="23"/>
      <c r="H33" s="23"/>
      <c r="I33" s="11">
        <v>122500</v>
      </c>
      <c r="J33" s="11">
        <v>122500</v>
      </c>
      <c r="K33" s="11">
        <v>122500</v>
      </c>
      <c r="L33" s="11"/>
      <c r="M33" s="11"/>
      <c r="N33" s="11"/>
      <c r="O33" s="11"/>
      <c r="P33" s="23"/>
      <c r="Q33" s="11"/>
      <c r="R33" s="11"/>
      <c r="S33" s="11"/>
      <c r="T33" s="11"/>
      <c r="U33" s="11"/>
      <c r="V33" s="11"/>
      <c r="W33" s="11"/>
    </row>
    <row r="34" ht="22.5" customHeight="1" spans="1:23">
      <c r="A34" s="9" t="s">
        <v>212</v>
      </c>
      <c r="B34" s="9" t="s">
        <v>228</v>
      </c>
      <c r="C34" s="10" t="s">
        <v>227</v>
      </c>
      <c r="D34" s="9" t="s">
        <v>56</v>
      </c>
      <c r="E34" s="9" t="s">
        <v>75</v>
      </c>
      <c r="F34" s="9" t="s">
        <v>76</v>
      </c>
      <c r="G34" s="9" t="s">
        <v>223</v>
      </c>
      <c r="H34" s="9" t="s">
        <v>224</v>
      </c>
      <c r="I34" s="11">
        <v>122500</v>
      </c>
      <c r="J34" s="11">
        <v>122500</v>
      </c>
      <c r="K34" s="11">
        <v>122500</v>
      </c>
      <c r="L34" s="11"/>
      <c r="M34" s="11"/>
      <c r="N34" s="11"/>
      <c r="O34" s="11"/>
      <c r="P34" s="23"/>
      <c r="Q34" s="11"/>
      <c r="R34" s="11"/>
      <c r="S34" s="11"/>
      <c r="T34" s="11"/>
      <c r="U34" s="11"/>
      <c r="V34" s="11"/>
      <c r="W34" s="11"/>
    </row>
    <row r="35" ht="22.5" customHeight="1" spans="1:23">
      <c r="A35" s="23"/>
      <c r="B35" s="23"/>
      <c r="C35" s="10" t="s">
        <v>229</v>
      </c>
      <c r="D35" s="23"/>
      <c r="E35" s="23"/>
      <c r="F35" s="23"/>
      <c r="G35" s="23"/>
      <c r="H35" s="23"/>
      <c r="I35" s="11">
        <v>52000</v>
      </c>
      <c r="J35" s="11">
        <v>52000</v>
      </c>
      <c r="K35" s="11">
        <v>52000</v>
      </c>
      <c r="L35" s="11"/>
      <c r="M35" s="11"/>
      <c r="N35" s="11"/>
      <c r="O35" s="11"/>
      <c r="P35" s="23"/>
      <c r="Q35" s="11"/>
      <c r="R35" s="11"/>
      <c r="S35" s="11"/>
      <c r="T35" s="11"/>
      <c r="U35" s="11"/>
      <c r="V35" s="11"/>
      <c r="W35" s="11"/>
    </row>
    <row r="36" ht="22.5" customHeight="1" spans="1:23">
      <c r="A36" s="9" t="s">
        <v>212</v>
      </c>
      <c r="B36" s="9" t="s">
        <v>230</v>
      </c>
      <c r="C36" s="10" t="s">
        <v>229</v>
      </c>
      <c r="D36" s="9" t="s">
        <v>56</v>
      </c>
      <c r="E36" s="9" t="s">
        <v>75</v>
      </c>
      <c r="F36" s="9" t="s">
        <v>76</v>
      </c>
      <c r="G36" s="9" t="s">
        <v>223</v>
      </c>
      <c r="H36" s="9" t="s">
        <v>224</v>
      </c>
      <c r="I36" s="11">
        <v>52000</v>
      </c>
      <c r="J36" s="11">
        <v>52000</v>
      </c>
      <c r="K36" s="11">
        <v>52000</v>
      </c>
      <c r="L36" s="11"/>
      <c r="M36" s="11"/>
      <c r="N36" s="11"/>
      <c r="O36" s="11"/>
      <c r="P36" s="23"/>
      <c r="Q36" s="11"/>
      <c r="R36" s="11"/>
      <c r="S36" s="11"/>
      <c r="T36" s="11"/>
      <c r="U36" s="11"/>
      <c r="V36" s="11"/>
      <c r="W36" s="11"/>
    </row>
    <row r="37" ht="22.5" customHeight="1" spans="1:23">
      <c r="A37" s="23"/>
      <c r="B37" s="23"/>
      <c r="C37" s="10" t="s">
        <v>231</v>
      </c>
      <c r="D37" s="23"/>
      <c r="E37" s="23"/>
      <c r="F37" s="23"/>
      <c r="G37" s="23"/>
      <c r="H37" s="23"/>
      <c r="I37" s="11">
        <v>180000</v>
      </c>
      <c r="J37" s="11">
        <v>180000</v>
      </c>
      <c r="K37" s="11">
        <v>180000</v>
      </c>
      <c r="L37" s="11"/>
      <c r="M37" s="11"/>
      <c r="N37" s="11"/>
      <c r="O37" s="11"/>
      <c r="P37" s="23"/>
      <c r="Q37" s="11"/>
      <c r="R37" s="11"/>
      <c r="S37" s="11"/>
      <c r="T37" s="11"/>
      <c r="U37" s="11"/>
      <c r="V37" s="11"/>
      <c r="W37" s="11"/>
    </row>
    <row r="38" ht="22.5" customHeight="1" spans="1:23">
      <c r="A38" s="9" t="s">
        <v>212</v>
      </c>
      <c r="B38" s="9" t="s">
        <v>232</v>
      </c>
      <c r="C38" s="10" t="s">
        <v>231</v>
      </c>
      <c r="D38" s="9" t="s">
        <v>56</v>
      </c>
      <c r="E38" s="9" t="s">
        <v>75</v>
      </c>
      <c r="F38" s="9" t="s">
        <v>76</v>
      </c>
      <c r="G38" s="9" t="s">
        <v>223</v>
      </c>
      <c r="H38" s="9" t="s">
        <v>224</v>
      </c>
      <c r="I38" s="11">
        <v>180000</v>
      </c>
      <c r="J38" s="11">
        <v>180000</v>
      </c>
      <c r="K38" s="11">
        <v>180000</v>
      </c>
      <c r="L38" s="11"/>
      <c r="M38" s="11"/>
      <c r="N38" s="11"/>
      <c r="O38" s="11"/>
      <c r="P38" s="23"/>
      <c r="Q38" s="11"/>
      <c r="R38" s="11"/>
      <c r="S38" s="11"/>
      <c r="T38" s="11"/>
      <c r="U38" s="11"/>
      <c r="V38" s="11"/>
      <c r="W38" s="11"/>
    </row>
    <row r="39" ht="22.5" customHeight="1" spans="1:23">
      <c r="A39" s="23"/>
      <c r="B39" s="23"/>
      <c r="C39" s="10" t="s">
        <v>233</v>
      </c>
      <c r="D39" s="23"/>
      <c r="E39" s="23"/>
      <c r="F39" s="23"/>
      <c r="G39" s="23"/>
      <c r="H39" s="23"/>
      <c r="I39" s="11">
        <v>2376000</v>
      </c>
      <c r="J39" s="11">
        <v>2376000</v>
      </c>
      <c r="K39" s="11">
        <v>2376000</v>
      </c>
      <c r="L39" s="11"/>
      <c r="M39" s="11"/>
      <c r="N39" s="11"/>
      <c r="O39" s="11"/>
      <c r="P39" s="23"/>
      <c r="Q39" s="11"/>
      <c r="R39" s="11"/>
      <c r="S39" s="11"/>
      <c r="T39" s="11"/>
      <c r="U39" s="11"/>
      <c r="V39" s="11"/>
      <c r="W39" s="11"/>
    </row>
    <row r="40" ht="22.5" customHeight="1" spans="1:23">
      <c r="A40" s="9" t="s">
        <v>212</v>
      </c>
      <c r="B40" s="9" t="s">
        <v>234</v>
      </c>
      <c r="C40" s="10" t="s">
        <v>233</v>
      </c>
      <c r="D40" s="9" t="s">
        <v>56</v>
      </c>
      <c r="E40" s="9" t="s">
        <v>75</v>
      </c>
      <c r="F40" s="9" t="s">
        <v>76</v>
      </c>
      <c r="G40" s="9" t="s">
        <v>203</v>
      </c>
      <c r="H40" s="9" t="s">
        <v>204</v>
      </c>
      <c r="I40" s="11">
        <v>2376000</v>
      </c>
      <c r="J40" s="11">
        <v>2376000</v>
      </c>
      <c r="K40" s="11">
        <v>2376000</v>
      </c>
      <c r="L40" s="11"/>
      <c r="M40" s="11"/>
      <c r="N40" s="11"/>
      <c r="O40" s="11"/>
      <c r="P40" s="23"/>
      <c r="Q40" s="11"/>
      <c r="R40" s="11"/>
      <c r="S40" s="11"/>
      <c r="T40" s="11"/>
      <c r="U40" s="11"/>
      <c r="V40" s="11"/>
      <c r="W40" s="11"/>
    </row>
    <row r="41" ht="22.5" customHeight="1" spans="1:23">
      <c r="A41" s="23"/>
      <c r="B41" s="23"/>
      <c r="C41" s="10" t="s">
        <v>235</v>
      </c>
      <c r="D41" s="23"/>
      <c r="E41" s="23"/>
      <c r="F41" s="23"/>
      <c r="G41" s="23"/>
      <c r="H41" s="23"/>
      <c r="I41" s="11">
        <v>6000</v>
      </c>
      <c r="J41" s="11">
        <v>6000</v>
      </c>
      <c r="K41" s="11">
        <v>6000</v>
      </c>
      <c r="L41" s="11"/>
      <c r="M41" s="11"/>
      <c r="N41" s="11"/>
      <c r="O41" s="11"/>
      <c r="P41" s="23"/>
      <c r="Q41" s="11"/>
      <c r="R41" s="11"/>
      <c r="S41" s="11"/>
      <c r="T41" s="11"/>
      <c r="U41" s="11"/>
      <c r="V41" s="11"/>
      <c r="W41" s="11"/>
    </row>
    <row r="42" ht="22.5" customHeight="1" spans="1:23">
      <c r="A42" s="9" t="s">
        <v>212</v>
      </c>
      <c r="B42" s="9" t="s">
        <v>236</v>
      </c>
      <c r="C42" s="10" t="s">
        <v>235</v>
      </c>
      <c r="D42" s="9" t="s">
        <v>56</v>
      </c>
      <c r="E42" s="9" t="s">
        <v>75</v>
      </c>
      <c r="F42" s="9" t="s">
        <v>76</v>
      </c>
      <c r="G42" s="9" t="s">
        <v>237</v>
      </c>
      <c r="H42" s="9" t="s">
        <v>238</v>
      </c>
      <c r="I42" s="11">
        <v>6000</v>
      </c>
      <c r="J42" s="11">
        <v>6000</v>
      </c>
      <c r="K42" s="11">
        <v>6000</v>
      </c>
      <c r="L42" s="11"/>
      <c r="M42" s="11"/>
      <c r="N42" s="11"/>
      <c r="O42" s="11"/>
      <c r="P42" s="23"/>
      <c r="Q42" s="11"/>
      <c r="R42" s="11"/>
      <c r="S42" s="11"/>
      <c r="T42" s="11"/>
      <c r="U42" s="11"/>
      <c r="V42" s="11"/>
      <c r="W42" s="11"/>
    </row>
    <row r="43" ht="18.75" customHeight="1" spans="1:23">
      <c r="A43" s="12" t="s">
        <v>32</v>
      </c>
      <c r="B43" s="12"/>
      <c r="C43" s="12"/>
      <c r="D43" s="12"/>
      <c r="E43" s="12"/>
      <c r="F43" s="12"/>
      <c r="G43" s="12"/>
      <c r="H43" s="12"/>
      <c r="I43" s="11">
        <v>5356833.2</v>
      </c>
      <c r="J43" s="11">
        <v>3168833.2</v>
      </c>
      <c r="K43" s="11">
        <v>3168833.2</v>
      </c>
      <c r="L43" s="11"/>
      <c r="M43" s="11"/>
      <c r="N43" s="11"/>
      <c r="O43" s="11"/>
      <c r="P43" s="11"/>
      <c r="Q43" s="11">
        <v>2088000</v>
      </c>
      <c r="R43" s="11">
        <v>100000</v>
      </c>
      <c r="S43" s="11">
        <v>50000</v>
      </c>
      <c r="T43" s="11"/>
      <c r="U43" s="11"/>
      <c r="V43" s="11"/>
      <c r="W43" s="11">
        <v>50000</v>
      </c>
    </row>
  </sheetData>
  <mergeCells count="28">
    <mergeCell ref="A3:W3"/>
    <mergeCell ref="A4:H4"/>
    <mergeCell ref="J5:M5"/>
    <mergeCell ref="N5:P5"/>
    <mergeCell ref="R5:W5"/>
    <mergeCell ref="A43:H43"/>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135"/>
  <sheetViews>
    <sheetView showZeros="0" tabSelected="1" workbookViewId="0">
      <pane ySplit="1" topLeftCell="A19" activePane="bottomLeft" state="frozen"/>
      <selection/>
      <selection pane="bottomLeft" activeCell="B19" sqref="B19"/>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31"/>
      <c r="B1" s="31"/>
      <c r="C1" s="31"/>
      <c r="D1" s="31"/>
      <c r="E1" s="31"/>
      <c r="F1" s="31"/>
      <c r="G1" s="31"/>
      <c r="H1" s="31"/>
      <c r="I1" s="31"/>
      <c r="J1" s="31"/>
    </row>
    <row r="2" customHeight="1" spans="1:10">
      <c r="A2" s="20" t="s">
        <v>239</v>
      </c>
      <c r="B2" s="20"/>
      <c r="C2" s="20"/>
      <c r="D2" s="20"/>
      <c r="E2" s="20"/>
      <c r="F2" s="20"/>
      <c r="G2" s="20"/>
      <c r="H2" s="20"/>
      <c r="I2" s="20"/>
      <c r="J2" s="20"/>
    </row>
    <row r="3" ht="45" customHeight="1" spans="1:10">
      <c r="A3" s="32" t="s">
        <v>240</v>
      </c>
      <c r="B3" s="32"/>
      <c r="C3" s="32"/>
      <c r="D3" s="32"/>
      <c r="E3" s="32"/>
      <c r="F3" s="32"/>
      <c r="G3" s="32"/>
      <c r="H3" s="32"/>
      <c r="I3" s="32"/>
      <c r="J3" s="32"/>
    </row>
    <row r="4" ht="20.25" customHeight="1" spans="1:10">
      <c r="A4" s="19" t="str">
        <f>"单位名称："&amp;"峨山彝族自治县第一中学"</f>
        <v>单位名称：峨山彝族自治县第一中学</v>
      </c>
      <c r="B4" s="19"/>
      <c r="C4" s="19"/>
      <c r="D4" s="19"/>
      <c r="E4" s="19"/>
      <c r="F4" s="19"/>
      <c r="G4" s="19"/>
      <c r="H4" s="19"/>
      <c r="I4" s="19"/>
      <c r="J4" s="19"/>
    </row>
    <row r="5" ht="20.25" customHeight="1" spans="1:10">
      <c r="A5" s="33" t="s">
        <v>241</v>
      </c>
      <c r="B5" s="33" t="s">
        <v>242</v>
      </c>
      <c r="C5" s="33" t="s">
        <v>243</v>
      </c>
      <c r="D5" s="33" t="s">
        <v>244</v>
      </c>
      <c r="E5" s="33" t="s">
        <v>245</v>
      </c>
      <c r="F5" s="33" t="s">
        <v>246</v>
      </c>
      <c r="G5" s="33" t="s">
        <v>247</v>
      </c>
      <c r="H5" s="33" t="s">
        <v>248</v>
      </c>
      <c r="I5" s="33" t="s">
        <v>249</v>
      </c>
      <c r="J5" s="33" t="s">
        <v>250</v>
      </c>
    </row>
    <row r="6" ht="46.5" customHeight="1" spans="1:10">
      <c r="A6" s="33"/>
      <c r="B6" s="33"/>
      <c r="C6" s="33"/>
      <c r="D6" s="33"/>
      <c r="E6" s="33"/>
      <c r="F6" s="33"/>
      <c r="G6" s="33"/>
      <c r="H6" s="33"/>
      <c r="I6" s="33"/>
      <c r="J6" s="33"/>
    </row>
    <row r="7" ht="20.25" customHeight="1" spans="1:10">
      <c r="A7" s="34">
        <v>1</v>
      </c>
      <c r="B7" s="34">
        <v>2</v>
      </c>
      <c r="C7" s="34">
        <v>3</v>
      </c>
      <c r="D7" s="34">
        <v>4</v>
      </c>
      <c r="E7" s="34">
        <v>5</v>
      </c>
      <c r="F7" s="34">
        <v>6</v>
      </c>
      <c r="G7" s="34">
        <v>7</v>
      </c>
      <c r="H7" s="34">
        <v>8</v>
      </c>
      <c r="I7" s="34">
        <v>9</v>
      </c>
      <c r="J7" s="34">
        <v>10</v>
      </c>
    </row>
    <row r="8" ht="20.25" customHeight="1" spans="1:10">
      <c r="A8" s="23" t="s">
        <v>56</v>
      </c>
      <c r="B8" s="23"/>
      <c r="C8" s="23"/>
      <c r="E8" s="39"/>
      <c r="F8" s="39"/>
      <c r="G8" s="39"/>
      <c r="H8" s="39"/>
      <c r="I8" s="39"/>
      <c r="J8" s="39"/>
    </row>
    <row r="9" ht="191.25" spans="1:10">
      <c r="A9" s="50" t="s">
        <v>209</v>
      </c>
      <c r="B9" s="23" t="s">
        <v>251</v>
      </c>
      <c r="C9" s="24"/>
      <c r="D9" s="24"/>
      <c r="E9" s="39"/>
      <c r="F9" s="39"/>
      <c r="G9" s="39"/>
      <c r="H9" s="39"/>
      <c r="I9" s="39"/>
      <c r="J9" s="39"/>
    </row>
    <row r="10" ht="20.25" customHeight="1" spans="1:10">
      <c r="A10" s="23"/>
      <c r="B10" s="23"/>
      <c r="C10" s="23" t="s">
        <v>252</v>
      </c>
      <c r="D10" s="51" t="s">
        <v>253</v>
      </c>
      <c r="E10" s="52" t="s">
        <v>254</v>
      </c>
      <c r="F10" s="40" t="s">
        <v>255</v>
      </c>
      <c r="G10" s="24" t="s">
        <v>70</v>
      </c>
      <c r="H10" s="40" t="s">
        <v>256</v>
      </c>
      <c r="I10" s="40" t="s">
        <v>257</v>
      </c>
      <c r="J10" s="52" t="s">
        <v>258</v>
      </c>
    </row>
    <row r="11" ht="20.25" customHeight="1" spans="1:10">
      <c r="A11" s="23"/>
      <c r="B11" s="23"/>
      <c r="C11" s="23" t="s">
        <v>252</v>
      </c>
      <c r="D11" s="51" t="s">
        <v>253</v>
      </c>
      <c r="E11" s="52" t="s">
        <v>259</v>
      </c>
      <c r="F11" s="40" t="s">
        <v>260</v>
      </c>
      <c r="G11" s="24" t="s">
        <v>261</v>
      </c>
      <c r="H11" s="40" t="s">
        <v>262</v>
      </c>
      <c r="I11" s="40" t="s">
        <v>257</v>
      </c>
      <c r="J11" s="52" t="s">
        <v>263</v>
      </c>
    </row>
    <row r="12" ht="20.25" customHeight="1" spans="1:10">
      <c r="A12" s="23"/>
      <c r="B12" s="23"/>
      <c r="C12" s="23" t="s">
        <v>252</v>
      </c>
      <c r="D12" s="51" t="s">
        <v>253</v>
      </c>
      <c r="E12" s="52" t="s">
        <v>264</v>
      </c>
      <c r="F12" s="40" t="s">
        <v>260</v>
      </c>
      <c r="G12" s="24" t="s">
        <v>261</v>
      </c>
      <c r="H12" s="40" t="s">
        <v>262</v>
      </c>
      <c r="I12" s="40" t="s">
        <v>257</v>
      </c>
      <c r="J12" s="52" t="s">
        <v>265</v>
      </c>
    </row>
    <row r="13" ht="33.75" spans="1:10">
      <c r="A13" s="23"/>
      <c r="B13" s="23"/>
      <c r="C13" s="23" t="s">
        <v>252</v>
      </c>
      <c r="D13" s="51" t="s">
        <v>266</v>
      </c>
      <c r="E13" s="52" t="s">
        <v>267</v>
      </c>
      <c r="F13" s="40" t="s">
        <v>268</v>
      </c>
      <c r="G13" s="24" t="s">
        <v>269</v>
      </c>
      <c r="H13" s="40" t="s">
        <v>270</v>
      </c>
      <c r="I13" s="40" t="s">
        <v>257</v>
      </c>
      <c r="J13" s="52" t="s">
        <v>271</v>
      </c>
    </row>
    <row r="14" ht="20.25" customHeight="1" spans="1:10">
      <c r="A14" s="23"/>
      <c r="B14" s="23"/>
      <c r="C14" s="23" t="s">
        <v>252</v>
      </c>
      <c r="D14" s="51" t="s">
        <v>272</v>
      </c>
      <c r="E14" s="52" t="s">
        <v>273</v>
      </c>
      <c r="F14" s="40" t="s">
        <v>268</v>
      </c>
      <c r="G14" s="24" t="s">
        <v>274</v>
      </c>
      <c r="H14" s="40" t="s">
        <v>275</v>
      </c>
      <c r="I14" s="40" t="s">
        <v>257</v>
      </c>
      <c r="J14" s="52" t="s">
        <v>276</v>
      </c>
    </row>
    <row r="15" ht="20.25" customHeight="1" spans="1:10">
      <c r="A15" s="23"/>
      <c r="B15" s="23"/>
      <c r="C15" s="23" t="s">
        <v>277</v>
      </c>
      <c r="D15" s="51" t="s">
        <v>278</v>
      </c>
      <c r="E15" s="52" t="s">
        <v>279</v>
      </c>
      <c r="F15" s="40" t="s">
        <v>260</v>
      </c>
      <c r="G15" s="24" t="s">
        <v>280</v>
      </c>
      <c r="H15" s="40" t="s">
        <v>270</v>
      </c>
      <c r="I15" s="40" t="s">
        <v>281</v>
      </c>
      <c r="J15" s="52" t="s">
        <v>282</v>
      </c>
    </row>
    <row r="16" ht="20.25" customHeight="1" spans="1:10">
      <c r="A16" s="23"/>
      <c r="B16" s="23"/>
      <c r="C16" s="23" t="s">
        <v>277</v>
      </c>
      <c r="D16" s="51" t="s">
        <v>278</v>
      </c>
      <c r="E16" s="52" t="s">
        <v>283</v>
      </c>
      <c r="F16" s="40" t="s">
        <v>260</v>
      </c>
      <c r="G16" s="24" t="s">
        <v>284</v>
      </c>
      <c r="H16" s="40" t="s">
        <v>270</v>
      </c>
      <c r="I16" s="40" t="s">
        <v>257</v>
      </c>
      <c r="J16" s="52" t="s">
        <v>285</v>
      </c>
    </row>
    <row r="17" ht="20.25" customHeight="1" spans="1:10">
      <c r="A17" s="23"/>
      <c r="B17" s="23"/>
      <c r="C17" s="23" t="s">
        <v>277</v>
      </c>
      <c r="D17" s="51" t="s">
        <v>286</v>
      </c>
      <c r="E17" s="52" t="s">
        <v>287</v>
      </c>
      <c r="F17" s="40" t="s">
        <v>260</v>
      </c>
      <c r="G17" s="24" t="s">
        <v>48</v>
      </c>
      <c r="H17" s="40" t="s">
        <v>288</v>
      </c>
      <c r="I17" s="40" t="s">
        <v>257</v>
      </c>
      <c r="J17" s="52" t="s">
        <v>289</v>
      </c>
    </row>
    <row r="18" ht="22.5" spans="1:10">
      <c r="A18" s="23"/>
      <c r="B18" s="23"/>
      <c r="C18" s="23" t="s">
        <v>290</v>
      </c>
      <c r="D18" s="51" t="s">
        <v>291</v>
      </c>
      <c r="E18" s="52" t="s">
        <v>292</v>
      </c>
      <c r="F18" s="40" t="s">
        <v>255</v>
      </c>
      <c r="G18" s="24" t="s">
        <v>293</v>
      </c>
      <c r="H18" s="40" t="s">
        <v>270</v>
      </c>
      <c r="I18" s="40" t="s">
        <v>257</v>
      </c>
      <c r="J18" s="52" t="s">
        <v>294</v>
      </c>
    </row>
    <row r="19" ht="247.5" spans="1:10">
      <c r="A19" s="50" t="s">
        <v>227</v>
      </c>
      <c r="B19" s="53" t="s">
        <v>295</v>
      </c>
      <c r="C19" s="23"/>
      <c r="D19" s="23"/>
      <c r="E19" s="23"/>
      <c r="F19" s="23"/>
      <c r="G19" s="23"/>
      <c r="H19" s="23"/>
      <c r="I19" s="23"/>
      <c r="J19" s="23"/>
    </row>
    <row r="20" ht="22.5" spans="1:10">
      <c r="A20" s="23"/>
      <c r="B20" s="23"/>
      <c r="C20" s="23" t="s">
        <v>252</v>
      </c>
      <c r="D20" s="51" t="s">
        <v>253</v>
      </c>
      <c r="E20" s="52" t="s">
        <v>296</v>
      </c>
      <c r="F20" s="40" t="s">
        <v>255</v>
      </c>
      <c r="G20" s="24" t="s">
        <v>297</v>
      </c>
      <c r="H20" s="40" t="s">
        <v>298</v>
      </c>
      <c r="I20" s="40" t="s">
        <v>257</v>
      </c>
      <c r="J20" s="52" t="s">
        <v>299</v>
      </c>
    </row>
    <row r="21" ht="33.75" spans="1:10">
      <c r="A21" s="23"/>
      <c r="B21" s="23"/>
      <c r="C21" s="23" t="s">
        <v>252</v>
      </c>
      <c r="D21" s="51" t="s">
        <v>266</v>
      </c>
      <c r="E21" s="52" t="s">
        <v>300</v>
      </c>
      <c r="F21" s="40" t="s">
        <v>260</v>
      </c>
      <c r="G21" s="24" t="s">
        <v>284</v>
      </c>
      <c r="H21" s="40" t="s">
        <v>270</v>
      </c>
      <c r="I21" s="40" t="s">
        <v>257</v>
      </c>
      <c r="J21" s="52" t="s">
        <v>301</v>
      </c>
    </row>
    <row r="22" ht="45" spans="1:10">
      <c r="A22" s="23"/>
      <c r="B22" s="23"/>
      <c r="C22" s="23" t="s">
        <v>252</v>
      </c>
      <c r="D22" s="51" t="s">
        <v>272</v>
      </c>
      <c r="E22" s="52" t="s">
        <v>302</v>
      </c>
      <c r="F22" s="40" t="s">
        <v>260</v>
      </c>
      <c r="G22" s="24" t="s">
        <v>284</v>
      </c>
      <c r="H22" s="40" t="s">
        <v>270</v>
      </c>
      <c r="I22" s="40" t="s">
        <v>257</v>
      </c>
      <c r="J22" s="52" t="s">
        <v>303</v>
      </c>
    </row>
    <row r="23" ht="22.5" spans="1:10">
      <c r="A23" s="23"/>
      <c r="B23" s="23"/>
      <c r="C23" s="23" t="s">
        <v>277</v>
      </c>
      <c r="D23" s="51" t="s">
        <v>278</v>
      </c>
      <c r="E23" s="52" t="s">
        <v>304</v>
      </c>
      <c r="F23" s="40" t="s">
        <v>260</v>
      </c>
      <c r="G23" s="24" t="s">
        <v>305</v>
      </c>
      <c r="H23" s="40" t="s">
        <v>270</v>
      </c>
      <c r="I23" s="40" t="s">
        <v>281</v>
      </c>
      <c r="J23" s="52" t="s">
        <v>306</v>
      </c>
    </row>
    <row r="24" ht="33.75" spans="1:10">
      <c r="A24" s="23"/>
      <c r="B24" s="23"/>
      <c r="C24" s="23" t="s">
        <v>277</v>
      </c>
      <c r="D24" s="51" t="s">
        <v>278</v>
      </c>
      <c r="E24" s="52" t="s">
        <v>307</v>
      </c>
      <c r="F24" s="40" t="s">
        <v>260</v>
      </c>
      <c r="G24" s="24" t="s">
        <v>284</v>
      </c>
      <c r="H24" s="40" t="s">
        <v>270</v>
      </c>
      <c r="I24" s="40" t="s">
        <v>257</v>
      </c>
      <c r="J24" s="52" t="s">
        <v>308</v>
      </c>
    </row>
    <row r="25" ht="21" customHeight="1" spans="1:10">
      <c r="A25" s="23"/>
      <c r="B25" s="23"/>
      <c r="C25" s="23" t="s">
        <v>277</v>
      </c>
      <c r="D25" s="51" t="s">
        <v>286</v>
      </c>
      <c r="E25" s="52" t="s">
        <v>309</v>
      </c>
      <c r="F25" s="40" t="s">
        <v>268</v>
      </c>
      <c r="G25" s="24" t="s">
        <v>48</v>
      </c>
      <c r="H25" s="40" t="s">
        <v>288</v>
      </c>
      <c r="I25" s="40" t="s">
        <v>257</v>
      </c>
      <c r="J25" s="52" t="s">
        <v>310</v>
      </c>
    </row>
    <row r="26" ht="33.75" spans="1:10">
      <c r="A26" s="23"/>
      <c r="B26" s="23"/>
      <c r="C26" s="23" t="s">
        <v>290</v>
      </c>
      <c r="D26" s="51" t="s">
        <v>291</v>
      </c>
      <c r="E26" s="52" t="s">
        <v>311</v>
      </c>
      <c r="F26" s="40" t="s">
        <v>255</v>
      </c>
      <c r="G26" s="24" t="s">
        <v>293</v>
      </c>
      <c r="H26" s="40" t="s">
        <v>270</v>
      </c>
      <c r="I26" s="40" t="s">
        <v>257</v>
      </c>
      <c r="J26" s="52" t="s">
        <v>312</v>
      </c>
    </row>
    <row r="27" ht="146.25" spans="1:10">
      <c r="A27" s="50" t="s">
        <v>229</v>
      </c>
      <c r="B27" s="23" t="s">
        <v>313</v>
      </c>
      <c r="C27" s="23"/>
      <c r="D27" s="23"/>
      <c r="E27" s="23"/>
      <c r="F27" s="23"/>
      <c r="G27" s="23"/>
      <c r="H27" s="23"/>
      <c r="I27" s="23"/>
      <c r="J27" s="23"/>
    </row>
    <row r="28" ht="20.25" customHeight="1" spans="1:10">
      <c r="A28" s="23"/>
      <c r="B28" s="23"/>
      <c r="C28" s="23" t="s">
        <v>252</v>
      </c>
      <c r="D28" s="51" t="s">
        <v>253</v>
      </c>
      <c r="E28" s="52" t="s">
        <v>314</v>
      </c>
      <c r="F28" s="40" t="s">
        <v>268</v>
      </c>
      <c r="G28" s="24" t="s">
        <v>315</v>
      </c>
      <c r="H28" s="40" t="s">
        <v>298</v>
      </c>
      <c r="I28" s="40" t="s">
        <v>257</v>
      </c>
      <c r="J28" s="52" t="s">
        <v>316</v>
      </c>
    </row>
    <row r="29" ht="33.75" spans="1:10">
      <c r="A29" s="23"/>
      <c r="B29" s="23"/>
      <c r="C29" s="23" t="s">
        <v>252</v>
      </c>
      <c r="D29" s="51" t="s">
        <v>266</v>
      </c>
      <c r="E29" s="52" t="s">
        <v>317</v>
      </c>
      <c r="F29" s="40" t="s">
        <v>260</v>
      </c>
      <c r="G29" s="24" t="s">
        <v>284</v>
      </c>
      <c r="H29" s="40" t="s">
        <v>270</v>
      </c>
      <c r="I29" s="40" t="s">
        <v>257</v>
      </c>
      <c r="J29" s="52" t="s">
        <v>318</v>
      </c>
    </row>
    <row r="30" ht="33.75" spans="1:10">
      <c r="A30" s="23"/>
      <c r="B30" s="23"/>
      <c r="C30" s="23" t="s">
        <v>252</v>
      </c>
      <c r="D30" s="51" t="s">
        <v>266</v>
      </c>
      <c r="E30" s="52" t="s">
        <v>319</v>
      </c>
      <c r="F30" s="40" t="s">
        <v>260</v>
      </c>
      <c r="G30" s="24" t="s">
        <v>284</v>
      </c>
      <c r="H30" s="40" t="s">
        <v>270</v>
      </c>
      <c r="I30" s="40" t="s">
        <v>257</v>
      </c>
      <c r="J30" s="52" t="s">
        <v>320</v>
      </c>
    </row>
    <row r="31" ht="20.25" customHeight="1" spans="1:10">
      <c r="A31" s="23"/>
      <c r="B31" s="23"/>
      <c r="C31" s="23" t="s">
        <v>252</v>
      </c>
      <c r="D31" s="51" t="s">
        <v>266</v>
      </c>
      <c r="E31" s="52" t="s">
        <v>321</v>
      </c>
      <c r="F31" s="40" t="s">
        <v>260</v>
      </c>
      <c r="G31" s="24" t="s">
        <v>284</v>
      </c>
      <c r="H31" s="40" t="s">
        <v>270</v>
      </c>
      <c r="I31" s="40" t="s">
        <v>257</v>
      </c>
      <c r="J31" s="52" t="s">
        <v>322</v>
      </c>
    </row>
    <row r="32" ht="20.25" customHeight="1" spans="1:10">
      <c r="A32" s="23"/>
      <c r="B32" s="23"/>
      <c r="C32" s="23" t="s">
        <v>252</v>
      </c>
      <c r="D32" s="51" t="s">
        <v>272</v>
      </c>
      <c r="E32" s="52" t="s">
        <v>273</v>
      </c>
      <c r="F32" s="40" t="s">
        <v>268</v>
      </c>
      <c r="G32" s="24" t="s">
        <v>274</v>
      </c>
      <c r="H32" s="40" t="s">
        <v>275</v>
      </c>
      <c r="I32" s="40" t="s">
        <v>257</v>
      </c>
      <c r="J32" s="52" t="s">
        <v>323</v>
      </c>
    </row>
    <row r="33" ht="33.75" spans="1:10">
      <c r="A33" s="23"/>
      <c r="B33" s="23"/>
      <c r="C33" s="23" t="s">
        <v>252</v>
      </c>
      <c r="D33" s="51" t="s">
        <v>272</v>
      </c>
      <c r="E33" s="52" t="s">
        <v>324</v>
      </c>
      <c r="F33" s="40" t="s">
        <v>255</v>
      </c>
      <c r="G33" s="24" t="s">
        <v>293</v>
      </c>
      <c r="H33" s="40" t="s">
        <v>270</v>
      </c>
      <c r="I33" s="40" t="s">
        <v>257</v>
      </c>
      <c r="J33" s="52" t="s">
        <v>325</v>
      </c>
    </row>
    <row r="34" ht="22.5" spans="1:10">
      <c r="A34" s="23"/>
      <c r="B34" s="23"/>
      <c r="C34" s="23" t="s">
        <v>277</v>
      </c>
      <c r="D34" s="51" t="s">
        <v>278</v>
      </c>
      <c r="E34" s="52" t="s">
        <v>326</v>
      </c>
      <c r="F34" s="40" t="s">
        <v>255</v>
      </c>
      <c r="G34" s="24" t="s">
        <v>293</v>
      </c>
      <c r="H34" s="40" t="s">
        <v>270</v>
      </c>
      <c r="I34" s="40" t="s">
        <v>257</v>
      </c>
      <c r="J34" s="52" t="s">
        <v>327</v>
      </c>
    </row>
    <row r="35" ht="22.5" spans="1:10">
      <c r="A35" s="23"/>
      <c r="B35" s="23"/>
      <c r="C35" s="23" t="s">
        <v>277</v>
      </c>
      <c r="D35" s="51" t="s">
        <v>278</v>
      </c>
      <c r="E35" s="52" t="s">
        <v>304</v>
      </c>
      <c r="F35" s="40" t="s">
        <v>260</v>
      </c>
      <c r="G35" s="24" t="s">
        <v>305</v>
      </c>
      <c r="H35" s="40" t="s">
        <v>270</v>
      </c>
      <c r="I35" s="40" t="s">
        <v>281</v>
      </c>
      <c r="J35" s="52" t="s">
        <v>328</v>
      </c>
    </row>
    <row r="36" ht="20.25" customHeight="1" spans="1:10">
      <c r="A36" s="23"/>
      <c r="B36" s="23"/>
      <c r="C36" s="23" t="s">
        <v>277</v>
      </c>
      <c r="D36" s="51" t="s">
        <v>286</v>
      </c>
      <c r="E36" s="52" t="s">
        <v>309</v>
      </c>
      <c r="F36" s="40" t="s">
        <v>260</v>
      </c>
      <c r="G36" s="24" t="s">
        <v>48</v>
      </c>
      <c r="H36" s="40" t="s">
        <v>288</v>
      </c>
      <c r="I36" s="40" t="s">
        <v>257</v>
      </c>
      <c r="J36" s="52" t="s">
        <v>329</v>
      </c>
    </row>
    <row r="37" ht="22.5" spans="1:10">
      <c r="A37" s="23"/>
      <c r="B37" s="23"/>
      <c r="C37" s="23" t="s">
        <v>290</v>
      </c>
      <c r="D37" s="51" t="s">
        <v>291</v>
      </c>
      <c r="E37" s="52" t="s">
        <v>330</v>
      </c>
      <c r="F37" s="40" t="s">
        <v>255</v>
      </c>
      <c r="G37" s="24" t="s">
        <v>293</v>
      </c>
      <c r="H37" s="40" t="s">
        <v>270</v>
      </c>
      <c r="I37" s="40" t="s">
        <v>257</v>
      </c>
      <c r="J37" s="52" t="s">
        <v>331</v>
      </c>
    </row>
    <row r="38" ht="101.25" spans="1:10">
      <c r="A38" s="50" t="s">
        <v>231</v>
      </c>
      <c r="B38" s="23" t="s">
        <v>332</v>
      </c>
      <c r="C38" s="23"/>
      <c r="D38" s="23"/>
      <c r="E38" s="23"/>
      <c r="F38" s="23"/>
      <c r="G38" s="23"/>
      <c r="H38" s="23"/>
      <c r="I38" s="23"/>
      <c r="J38" s="23"/>
    </row>
    <row r="39" ht="20.25" customHeight="1" spans="1:10">
      <c r="A39" s="23"/>
      <c r="B39" s="23"/>
      <c r="C39" s="23" t="s">
        <v>252</v>
      </c>
      <c r="D39" s="51" t="s">
        <v>253</v>
      </c>
      <c r="E39" s="52" t="s">
        <v>314</v>
      </c>
      <c r="F39" s="40" t="s">
        <v>268</v>
      </c>
      <c r="G39" s="24" t="s">
        <v>333</v>
      </c>
      <c r="H39" s="40" t="s">
        <v>298</v>
      </c>
      <c r="I39" s="40" t="s">
        <v>257</v>
      </c>
      <c r="J39" s="52" t="s">
        <v>334</v>
      </c>
    </row>
    <row r="40" ht="20.25" customHeight="1" spans="1:10">
      <c r="A40" s="23"/>
      <c r="B40" s="23"/>
      <c r="C40" s="23" t="s">
        <v>252</v>
      </c>
      <c r="D40" s="51" t="s">
        <v>253</v>
      </c>
      <c r="E40" s="52" t="s">
        <v>335</v>
      </c>
      <c r="F40" s="40" t="s">
        <v>260</v>
      </c>
      <c r="G40" s="24" t="s">
        <v>70</v>
      </c>
      <c r="H40" s="40" t="s">
        <v>262</v>
      </c>
      <c r="I40" s="40" t="s">
        <v>257</v>
      </c>
      <c r="J40" s="52" t="s">
        <v>336</v>
      </c>
    </row>
    <row r="41" ht="33.75" spans="1:10">
      <c r="A41" s="23"/>
      <c r="B41" s="23"/>
      <c r="C41" s="23" t="s">
        <v>252</v>
      </c>
      <c r="D41" s="51" t="s">
        <v>266</v>
      </c>
      <c r="E41" s="52" t="s">
        <v>300</v>
      </c>
      <c r="F41" s="40" t="s">
        <v>260</v>
      </c>
      <c r="G41" s="24" t="s">
        <v>284</v>
      </c>
      <c r="H41" s="40" t="s">
        <v>270</v>
      </c>
      <c r="I41" s="40" t="s">
        <v>257</v>
      </c>
      <c r="J41" s="52" t="s">
        <v>337</v>
      </c>
    </row>
    <row r="42" ht="33.75" spans="1:10">
      <c r="A42" s="23"/>
      <c r="B42" s="23"/>
      <c r="C42" s="23" t="s">
        <v>252</v>
      </c>
      <c r="D42" s="51" t="s">
        <v>266</v>
      </c>
      <c r="E42" s="52" t="s">
        <v>338</v>
      </c>
      <c r="F42" s="40" t="s">
        <v>260</v>
      </c>
      <c r="G42" s="24" t="s">
        <v>284</v>
      </c>
      <c r="H42" s="40" t="s">
        <v>270</v>
      </c>
      <c r="I42" s="40" t="s">
        <v>257</v>
      </c>
      <c r="J42" s="52" t="s">
        <v>339</v>
      </c>
    </row>
    <row r="43" ht="33.75" spans="1:10">
      <c r="A43" s="23"/>
      <c r="B43" s="23"/>
      <c r="C43" s="23" t="s">
        <v>252</v>
      </c>
      <c r="D43" s="51" t="s">
        <v>272</v>
      </c>
      <c r="E43" s="52" t="s">
        <v>340</v>
      </c>
      <c r="F43" s="40" t="s">
        <v>260</v>
      </c>
      <c r="G43" s="24" t="s">
        <v>284</v>
      </c>
      <c r="H43" s="40" t="s">
        <v>270</v>
      </c>
      <c r="I43" s="40" t="s">
        <v>257</v>
      </c>
      <c r="J43" s="52" t="s">
        <v>341</v>
      </c>
    </row>
    <row r="44" ht="22.5" spans="1:10">
      <c r="A44" s="23"/>
      <c r="B44" s="23"/>
      <c r="C44" s="23" t="s">
        <v>252</v>
      </c>
      <c r="D44" s="51" t="s">
        <v>272</v>
      </c>
      <c r="E44" s="52" t="s">
        <v>273</v>
      </c>
      <c r="F44" s="40" t="s">
        <v>268</v>
      </c>
      <c r="G44" s="24" t="s">
        <v>274</v>
      </c>
      <c r="H44" s="40" t="s">
        <v>275</v>
      </c>
      <c r="I44" s="40" t="s">
        <v>257</v>
      </c>
      <c r="J44" s="52" t="s">
        <v>342</v>
      </c>
    </row>
    <row r="45" ht="22.5" spans="1:10">
      <c r="A45" s="23"/>
      <c r="B45" s="23"/>
      <c r="C45" s="23" t="s">
        <v>277</v>
      </c>
      <c r="D45" s="51" t="s">
        <v>278</v>
      </c>
      <c r="E45" s="52" t="s">
        <v>343</v>
      </c>
      <c r="F45" s="40" t="s">
        <v>255</v>
      </c>
      <c r="G45" s="24" t="s">
        <v>293</v>
      </c>
      <c r="H45" s="40" t="s">
        <v>270</v>
      </c>
      <c r="I45" s="40" t="s">
        <v>257</v>
      </c>
      <c r="J45" s="52" t="s">
        <v>344</v>
      </c>
    </row>
    <row r="46" ht="22.5" spans="1:10">
      <c r="A46" s="23"/>
      <c r="B46" s="23"/>
      <c r="C46" s="23" t="s">
        <v>277</v>
      </c>
      <c r="D46" s="51" t="s">
        <v>278</v>
      </c>
      <c r="E46" s="52" t="s">
        <v>345</v>
      </c>
      <c r="F46" s="40" t="s">
        <v>255</v>
      </c>
      <c r="G46" s="24" t="s">
        <v>293</v>
      </c>
      <c r="H46" s="40" t="s">
        <v>270</v>
      </c>
      <c r="I46" s="40" t="s">
        <v>257</v>
      </c>
      <c r="J46" s="52" t="s">
        <v>346</v>
      </c>
    </row>
    <row r="47" ht="20.25" customHeight="1" spans="1:10">
      <c r="A47" s="23"/>
      <c r="B47" s="23"/>
      <c r="C47" s="23" t="s">
        <v>277</v>
      </c>
      <c r="D47" s="51" t="s">
        <v>286</v>
      </c>
      <c r="E47" s="52" t="s">
        <v>347</v>
      </c>
      <c r="F47" s="40" t="s">
        <v>260</v>
      </c>
      <c r="G47" s="24" t="s">
        <v>48</v>
      </c>
      <c r="H47" s="40" t="s">
        <v>288</v>
      </c>
      <c r="I47" s="40" t="s">
        <v>257</v>
      </c>
      <c r="J47" s="52" t="s">
        <v>348</v>
      </c>
    </row>
    <row r="48" ht="33.75" spans="1:10">
      <c r="A48" s="23"/>
      <c r="B48" s="23"/>
      <c r="C48" s="23" t="s">
        <v>290</v>
      </c>
      <c r="D48" s="51" t="s">
        <v>291</v>
      </c>
      <c r="E48" s="52" t="s">
        <v>349</v>
      </c>
      <c r="F48" s="40" t="s">
        <v>255</v>
      </c>
      <c r="G48" s="24" t="s">
        <v>293</v>
      </c>
      <c r="H48" s="40" t="s">
        <v>270</v>
      </c>
      <c r="I48" s="40" t="s">
        <v>257</v>
      </c>
      <c r="J48" s="52" t="s">
        <v>350</v>
      </c>
    </row>
    <row r="49" ht="101.25" spans="1:10">
      <c r="A49" s="50" t="s">
        <v>221</v>
      </c>
      <c r="B49" s="23" t="s">
        <v>351</v>
      </c>
      <c r="C49" s="23"/>
      <c r="D49" s="23"/>
      <c r="E49" s="23"/>
      <c r="F49" s="23"/>
      <c r="G49" s="23"/>
      <c r="H49" s="23"/>
      <c r="I49" s="23"/>
      <c r="J49" s="23"/>
    </row>
    <row r="50" ht="20.25" customHeight="1" spans="1:10">
      <c r="A50" s="23"/>
      <c r="B50" s="23"/>
      <c r="C50" s="23" t="s">
        <v>252</v>
      </c>
      <c r="D50" s="51" t="s">
        <v>253</v>
      </c>
      <c r="E50" s="52" t="s">
        <v>314</v>
      </c>
      <c r="F50" s="40" t="s">
        <v>255</v>
      </c>
      <c r="G50" s="24" t="s">
        <v>297</v>
      </c>
      <c r="H50" s="40" t="s">
        <v>298</v>
      </c>
      <c r="I50" s="40" t="s">
        <v>257</v>
      </c>
      <c r="J50" s="52" t="s">
        <v>352</v>
      </c>
    </row>
    <row r="51" ht="20.25" customHeight="1" spans="1:10">
      <c r="A51" s="23"/>
      <c r="B51" s="23"/>
      <c r="C51" s="23" t="s">
        <v>252</v>
      </c>
      <c r="D51" s="51" t="s">
        <v>253</v>
      </c>
      <c r="E51" s="52" t="s">
        <v>353</v>
      </c>
      <c r="F51" s="40" t="s">
        <v>260</v>
      </c>
      <c r="G51" s="24" t="s">
        <v>354</v>
      </c>
      <c r="H51" s="40" t="s">
        <v>355</v>
      </c>
      <c r="I51" s="40" t="s">
        <v>257</v>
      </c>
      <c r="J51" s="52" t="s">
        <v>356</v>
      </c>
    </row>
    <row r="52" ht="20.25" customHeight="1" spans="1:10">
      <c r="A52" s="23"/>
      <c r="B52" s="23"/>
      <c r="C52" s="23" t="s">
        <v>252</v>
      </c>
      <c r="D52" s="51" t="s">
        <v>253</v>
      </c>
      <c r="E52" s="52" t="s">
        <v>357</v>
      </c>
      <c r="F52" s="40" t="s">
        <v>260</v>
      </c>
      <c r="G52" s="24" t="s">
        <v>358</v>
      </c>
      <c r="H52" s="40" t="s">
        <v>355</v>
      </c>
      <c r="I52" s="40" t="s">
        <v>257</v>
      </c>
      <c r="J52" s="52" t="s">
        <v>356</v>
      </c>
    </row>
    <row r="53" ht="33.75" spans="1:10">
      <c r="A53" s="23"/>
      <c r="B53" s="23"/>
      <c r="C53" s="23" t="s">
        <v>252</v>
      </c>
      <c r="D53" s="51" t="s">
        <v>266</v>
      </c>
      <c r="E53" s="52" t="s">
        <v>359</v>
      </c>
      <c r="F53" s="40" t="s">
        <v>255</v>
      </c>
      <c r="G53" s="24" t="s">
        <v>269</v>
      </c>
      <c r="H53" s="40" t="s">
        <v>270</v>
      </c>
      <c r="I53" s="40" t="s">
        <v>257</v>
      </c>
      <c r="J53" s="52" t="s">
        <v>360</v>
      </c>
    </row>
    <row r="54" ht="33.75" spans="1:10">
      <c r="A54" s="23"/>
      <c r="B54" s="23"/>
      <c r="C54" s="23" t="s">
        <v>252</v>
      </c>
      <c r="D54" s="51" t="s">
        <v>266</v>
      </c>
      <c r="E54" s="52" t="s">
        <v>307</v>
      </c>
      <c r="F54" s="40" t="s">
        <v>260</v>
      </c>
      <c r="G54" s="24" t="s">
        <v>284</v>
      </c>
      <c r="H54" s="40" t="s">
        <v>270</v>
      </c>
      <c r="I54" s="40" t="s">
        <v>257</v>
      </c>
      <c r="J54" s="52" t="s">
        <v>361</v>
      </c>
    </row>
    <row r="55" ht="20.25" customHeight="1" spans="1:10">
      <c r="A55" s="23"/>
      <c r="B55" s="23"/>
      <c r="C55" s="23" t="s">
        <v>252</v>
      </c>
      <c r="D55" s="51" t="s">
        <v>266</v>
      </c>
      <c r="E55" s="52" t="s">
        <v>300</v>
      </c>
      <c r="F55" s="40" t="s">
        <v>260</v>
      </c>
      <c r="G55" s="24" t="s">
        <v>284</v>
      </c>
      <c r="H55" s="40" t="s">
        <v>270</v>
      </c>
      <c r="I55" s="40" t="s">
        <v>257</v>
      </c>
      <c r="J55" s="52" t="s">
        <v>362</v>
      </c>
    </row>
    <row r="56" ht="20.25" customHeight="1" spans="1:10">
      <c r="A56" s="23"/>
      <c r="B56" s="23"/>
      <c r="C56" s="23" t="s">
        <v>277</v>
      </c>
      <c r="D56" s="51" t="s">
        <v>278</v>
      </c>
      <c r="E56" s="52" t="s">
        <v>363</v>
      </c>
      <c r="F56" s="40" t="s">
        <v>260</v>
      </c>
      <c r="G56" s="24" t="s">
        <v>280</v>
      </c>
      <c r="H56" s="40" t="s">
        <v>270</v>
      </c>
      <c r="I56" s="40" t="s">
        <v>281</v>
      </c>
      <c r="J56" s="52" t="s">
        <v>364</v>
      </c>
    </row>
    <row r="57" ht="20.25" customHeight="1" spans="1:10">
      <c r="A57" s="23"/>
      <c r="B57" s="23"/>
      <c r="C57" s="23" t="s">
        <v>277</v>
      </c>
      <c r="D57" s="51" t="s">
        <v>286</v>
      </c>
      <c r="E57" s="52" t="s">
        <v>309</v>
      </c>
      <c r="F57" s="40" t="s">
        <v>268</v>
      </c>
      <c r="G57" s="24" t="s">
        <v>48</v>
      </c>
      <c r="H57" s="40" t="s">
        <v>288</v>
      </c>
      <c r="I57" s="40" t="s">
        <v>257</v>
      </c>
      <c r="J57" s="52" t="s">
        <v>365</v>
      </c>
    </row>
    <row r="58" ht="20.25" customHeight="1" spans="1:10">
      <c r="A58" s="23"/>
      <c r="B58" s="23"/>
      <c r="C58" s="23" t="s">
        <v>290</v>
      </c>
      <c r="D58" s="51" t="s">
        <v>291</v>
      </c>
      <c r="E58" s="52" t="s">
        <v>366</v>
      </c>
      <c r="F58" s="40" t="s">
        <v>255</v>
      </c>
      <c r="G58" s="24" t="s">
        <v>293</v>
      </c>
      <c r="H58" s="40" t="s">
        <v>270</v>
      </c>
      <c r="I58" s="40" t="s">
        <v>257</v>
      </c>
      <c r="J58" s="52" t="s">
        <v>367</v>
      </c>
    </row>
    <row r="59" ht="20.25" customHeight="1" spans="1:10">
      <c r="A59" s="23"/>
      <c r="B59" s="23"/>
      <c r="C59" s="23" t="s">
        <v>290</v>
      </c>
      <c r="D59" s="51" t="s">
        <v>291</v>
      </c>
      <c r="E59" s="52" t="s">
        <v>368</v>
      </c>
      <c r="F59" s="40" t="s">
        <v>255</v>
      </c>
      <c r="G59" s="24" t="s">
        <v>293</v>
      </c>
      <c r="H59" s="40" t="s">
        <v>270</v>
      </c>
      <c r="I59" s="40" t="s">
        <v>257</v>
      </c>
      <c r="J59" s="52" t="s">
        <v>369</v>
      </c>
    </row>
    <row r="60" ht="101.25" spans="1:10">
      <c r="A60" s="50" t="s">
        <v>198</v>
      </c>
      <c r="B60" s="23" t="s">
        <v>370</v>
      </c>
      <c r="C60" s="23"/>
      <c r="D60" s="23"/>
      <c r="E60" s="23"/>
      <c r="F60" s="23"/>
      <c r="G60" s="23"/>
      <c r="H60" s="23"/>
      <c r="I60" s="23"/>
      <c r="J60" s="23"/>
    </row>
    <row r="61" ht="20.25" customHeight="1" spans="1:10">
      <c r="A61" s="23"/>
      <c r="B61" s="23"/>
      <c r="C61" s="23" t="s">
        <v>252</v>
      </c>
      <c r="D61" s="51" t="s">
        <v>253</v>
      </c>
      <c r="E61" s="52" t="s">
        <v>371</v>
      </c>
      <c r="F61" s="40" t="s">
        <v>255</v>
      </c>
      <c r="G61" s="24" t="s">
        <v>47</v>
      </c>
      <c r="H61" s="40" t="s">
        <v>372</v>
      </c>
      <c r="I61" s="40" t="s">
        <v>257</v>
      </c>
      <c r="J61" s="52" t="s">
        <v>373</v>
      </c>
    </row>
    <row r="62" ht="20.25" customHeight="1" spans="1:10">
      <c r="A62" s="23"/>
      <c r="B62" s="23"/>
      <c r="C62" s="23" t="s">
        <v>252</v>
      </c>
      <c r="D62" s="51" t="s">
        <v>253</v>
      </c>
      <c r="E62" s="52" t="s">
        <v>374</v>
      </c>
      <c r="F62" s="40" t="s">
        <v>255</v>
      </c>
      <c r="G62" s="24" t="s">
        <v>47</v>
      </c>
      <c r="H62" s="40" t="s">
        <v>298</v>
      </c>
      <c r="I62" s="40" t="s">
        <v>257</v>
      </c>
      <c r="J62" s="52" t="s">
        <v>375</v>
      </c>
    </row>
    <row r="63" ht="20.25" customHeight="1" spans="1:10">
      <c r="A63" s="23"/>
      <c r="B63" s="23"/>
      <c r="C63" s="23" t="s">
        <v>252</v>
      </c>
      <c r="D63" s="51" t="s">
        <v>266</v>
      </c>
      <c r="E63" s="52" t="s">
        <v>376</v>
      </c>
      <c r="F63" s="40" t="s">
        <v>255</v>
      </c>
      <c r="G63" s="24" t="s">
        <v>377</v>
      </c>
      <c r="H63" s="40" t="s">
        <v>270</v>
      </c>
      <c r="I63" s="40" t="s">
        <v>257</v>
      </c>
      <c r="J63" s="52" t="s">
        <v>378</v>
      </c>
    </row>
    <row r="64" ht="20.25" customHeight="1" spans="1:10">
      <c r="A64" s="23"/>
      <c r="B64" s="23"/>
      <c r="C64" s="23" t="s">
        <v>252</v>
      </c>
      <c r="D64" s="51" t="s">
        <v>272</v>
      </c>
      <c r="E64" s="52" t="s">
        <v>273</v>
      </c>
      <c r="F64" s="40" t="s">
        <v>268</v>
      </c>
      <c r="G64" s="24" t="s">
        <v>379</v>
      </c>
      <c r="H64" s="40" t="s">
        <v>275</v>
      </c>
      <c r="I64" s="40" t="s">
        <v>257</v>
      </c>
      <c r="J64" s="52" t="s">
        <v>380</v>
      </c>
    </row>
    <row r="65" ht="33.75" spans="1:10">
      <c r="A65" s="23"/>
      <c r="B65" s="23"/>
      <c r="C65" s="23" t="s">
        <v>277</v>
      </c>
      <c r="D65" s="51" t="s">
        <v>381</v>
      </c>
      <c r="E65" s="52" t="s">
        <v>382</v>
      </c>
      <c r="F65" s="40" t="s">
        <v>260</v>
      </c>
      <c r="G65" s="24" t="s">
        <v>284</v>
      </c>
      <c r="H65" s="40" t="s">
        <v>270</v>
      </c>
      <c r="I65" s="40" t="s">
        <v>257</v>
      </c>
      <c r="J65" s="52" t="s">
        <v>383</v>
      </c>
    </row>
    <row r="66" ht="20.25" customHeight="1" spans="1:10">
      <c r="A66" s="23"/>
      <c r="B66" s="23"/>
      <c r="C66" s="23" t="s">
        <v>277</v>
      </c>
      <c r="D66" s="51" t="s">
        <v>278</v>
      </c>
      <c r="E66" s="52" t="s">
        <v>384</v>
      </c>
      <c r="F66" s="40" t="s">
        <v>255</v>
      </c>
      <c r="G66" s="24" t="s">
        <v>385</v>
      </c>
      <c r="H66" s="40" t="s">
        <v>270</v>
      </c>
      <c r="I66" s="40" t="s">
        <v>257</v>
      </c>
      <c r="J66" s="52" t="s">
        <v>386</v>
      </c>
    </row>
    <row r="67" ht="22.5" spans="1:10">
      <c r="A67" s="23"/>
      <c r="B67" s="23"/>
      <c r="C67" s="23" t="s">
        <v>290</v>
      </c>
      <c r="D67" s="51" t="s">
        <v>291</v>
      </c>
      <c r="E67" s="52" t="s">
        <v>387</v>
      </c>
      <c r="F67" s="40" t="s">
        <v>255</v>
      </c>
      <c r="G67" s="24" t="s">
        <v>293</v>
      </c>
      <c r="H67" s="40" t="s">
        <v>270</v>
      </c>
      <c r="I67" s="40" t="s">
        <v>257</v>
      </c>
      <c r="J67" s="52" t="s">
        <v>388</v>
      </c>
    </row>
    <row r="68" ht="22.5" spans="1:10">
      <c r="A68" s="23"/>
      <c r="B68" s="23"/>
      <c r="C68" s="23" t="s">
        <v>290</v>
      </c>
      <c r="D68" s="51" t="s">
        <v>291</v>
      </c>
      <c r="E68" s="52" t="s">
        <v>389</v>
      </c>
      <c r="F68" s="40" t="s">
        <v>255</v>
      </c>
      <c r="G68" s="24" t="s">
        <v>293</v>
      </c>
      <c r="H68" s="40" t="s">
        <v>270</v>
      </c>
      <c r="I68" s="40" t="s">
        <v>257</v>
      </c>
      <c r="J68" s="52" t="s">
        <v>390</v>
      </c>
    </row>
    <row r="69" ht="20.25" customHeight="1" spans="1:10">
      <c r="A69" s="50" t="s">
        <v>211</v>
      </c>
      <c r="B69" s="23" t="s">
        <v>391</v>
      </c>
      <c r="C69" s="23"/>
      <c r="D69" s="23"/>
      <c r="E69" s="23"/>
      <c r="F69" s="23"/>
      <c r="G69" s="23"/>
      <c r="H69" s="23"/>
      <c r="I69" s="23"/>
      <c r="J69" s="23"/>
    </row>
    <row r="70" ht="20.25" customHeight="1" spans="1:10">
      <c r="A70" s="23"/>
      <c r="B70" s="23"/>
      <c r="C70" s="23" t="s">
        <v>252</v>
      </c>
      <c r="D70" s="51" t="s">
        <v>253</v>
      </c>
      <c r="E70" s="52" t="s">
        <v>392</v>
      </c>
      <c r="F70" s="40" t="s">
        <v>260</v>
      </c>
      <c r="G70" s="24" t="s">
        <v>47</v>
      </c>
      <c r="H70" s="40" t="s">
        <v>298</v>
      </c>
      <c r="I70" s="40" t="s">
        <v>257</v>
      </c>
      <c r="J70" s="52" t="s">
        <v>393</v>
      </c>
    </row>
    <row r="71" ht="20.25" customHeight="1" spans="1:10">
      <c r="A71" s="23"/>
      <c r="B71" s="23"/>
      <c r="C71" s="23" t="s">
        <v>252</v>
      </c>
      <c r="D71" s="51" t="s">
        <v>253</v>
      </c>
      <c r="E71" s="52" t="s">
        <v>394</v>
      </c>
      <c r="F71" s="40" t="s">
        <v>260</v>
      </c>
      <c r="G71" s="24" t="s">
        <v>395</v>
      </c>
      <c r="H71" s="40" t="s">
        <v>396</v>
      </c>
      <c r="I71" s="40" t="s">
        <v>257</v>
      </c>
      <c r="J71" s="52" t="s">
        <v>397</v>
      </c>
    </row>
    <row r="72" ht="33.75" spans="1:10">
      <c r="A72" s="23"/>
      <c r="B72" s="23"/>
      <c r="C72" s="23" t="s">
        <v>252</v>
      </c>
      <c r="D72" s="51" t="s">
        <v>266</v>
      </c>
      <c r="E72" s="52" t="s">
        <v>398</v>
      </c>
      <c r="F72" s="40" t="s">
        <v>260</v>
      </c>
      <c r="G72" s="24" t="s">
        <v>284</v>
      </c>
      <c r="H72" s="40" t="s">
        <v>270</v>
      </c>
      <c r="I72" s="40" t="s">
        <v>257</v>
      </c>
      <c r="J72" s="52" t="s">
        <v>399</v>
      </c>
    </row>
    <row r="73" ht="22.5" spans="1:10">
      <c r="A73" s="23"/>
      <c r="B73" s="23"/>
      <c r="C73" s="23" t="s">
        <v>277</v>
      </c>
      <c r="D73" s="51" t="s">
        <v>278</v>
      </c>
      <c r="E73" s="52" t="s">
        <v>400</v>
      </c>
      <c r="F73" s="40" t="s">
        <v>260</v>
      </c>
      <c r="G73" s="24" t="s">
        <v>395</v>
      </c>
      <c r="H73" s="40" t="s">
        <v>396</v>
      </c>
      <c r="I73" s="40" t="s">
        <v>257</v>
      </c>
      <c r="J73" s="52" t="s">
        <v>401</v>
      </c>
    </row>
    <row r="74" ht="33.75" spans="1:10">
      <c r="A74" s="23"/>
      <c r="B74" s="23"/>
      <c r="C74" s="23" t="s">
        <v>290</v>
      </c>
      <c r="D74" s="51" t="s">
        <v>291</v>
      </c>
      <c r="E74" s="52" t="s">
        <v>291</v>
      </c>
      <c r="F74" s="40" t="s">
        <v>255</v>
      </c>
      <c r="G74" s="24" t="s">
        <v>377</v>
      </c>
      <c r="H74" s="40" t="s">
        <v>270</v>
      </c>
      <c r="I74" s="40" t="s">
        <v>257</v>
      </c>
      <c r="J74" s="52" t="s">
        <v>402</v>
      </c>
    </row>
    <row r="75" ht="168.75" spans="1:10">
      <c r="A75" s="50" t="s">
        <v>216</v>
      </c>
      <c r="B75" s="23" t="s">
        <v>403</v>
      </c>
      <c r="C75" s="23"/>
      <c r="D75" s="23"/>
      <c r="E75" s="23"/>
      <c r="F75" s="23"/>
      <c r="G75" s="23"/>
      <c r="H75" s="23"/>
      <c r="I75" s="23"/>
      <c r="J75" s="23"/>
    </row>
    <row r="76" ht="20.25" customHeight="1" spans="1:10">
      <c r="A76" s="23"/>
      <c r="B76" s="23"/>
      <c r="C76" s="23" t="s">
        <v>252</v>
      </c>
      <c r="D76" s="51" t="s">
        <v>253</v>
      </c>
      <c r="E76" s="52" t="s">
        <v>404</v>
      </c>
      <c r="F76" s="40" t="s">
        <v>255</v>
      </c>
      <c r="G76" s="24" t="s">
        <v>70</v>
      </c>
      <c r="H76" s="40" t="s">
        <v>405</v>
      </c>
      <c r="I76" s="40" t="s">
        <v>257</v>
      </c>
      <c r="J76" s="52" t="s">
        <v>406</v>
      </c>
    </row>
    <row r="77" ht="33.75" spans="1:10">
      <c r="A77" s="23"/>
      <c r="B77" s="23"/>
      <c r="C77" s="23" t="s">
        <v>252</v>
      </c>
      <c r="D77" s="51" t="s">
        <v>266</v>
      </c>
      <c r="E77" s="52" t="s">
        <v>407</v>
      </c>
      <c r="F77" s="40" t="s">
        <v>260</v>
      </c>
      <c r="G77" s="24" t="s">
        <v>284</v>
      </c>
      <c r="H77" s="40" t="s">
        <v>270</v>
      </c>
      <c r="I77" s="40" t="s">
        <v>257</v>
      </c>
      <c r="J77" s="52" t="s">
        <v>408</v>
      </c>
    </row>
    <row r="78" ht="33.75" spans="1:10">
      <c r="A78" s="23"/>
      <c r="B78" s="23"/>
      <c r="C78" s="23" t="s">
        <v>252</v>
      </c>
      <c r="D78" s="51" t="s">
        <v>266</v>
      </c>
      <c r="E78" s="52" t="s">
        <v>409</v>
      </c>
      <c r="F78" s="40" t="s">
        <v>255</v>
      </c>
      <c r="G78" s="24" t="s">
        <v>293</v>
      </c>
      <c r="H78" s="40" t="s">
        <v>270</v>
      </c>
      <c r="I78" s="40" t="s">
        <v>257</v>
      </c>
      <c r="J78" s="52" t="s">
        <v>410</v>
      </c>
    </row>
    <row r="79" ht="33.75" spans="1:10">
      <c r="A79" s="23"/>
      <c r="B79" s="23"/>
      <c r="C79" s="23" t="s">
        <v>252</v>
      </c>
      <c r="D79" s="51" t="s">
        <v>272</v>
      </c>
      <c r="E79" s="52" t="s">
        <v>411</v>
      </c>
      <c r="F79" s="40" t="s">
        <v>255</v>
      </c>
      <c r="G79" s="24" t="s">
        <v>293</v>
      </c>
      <c r="H79" s="40" t="s">
        <v>270</v>
      </c>
      <c r="I79" s="40" t="s">
        <v>257</v>
      </c>
      <c r="J79" s="52" t="s">
        <v>412</v>
      </c>
    </row>
    <row r="80" ht="22.5" spans="1:10">
      <c r="A80" s="23"/>
      <c r="B80" s="23"/>
      <c r="C80" s="23" t="s">
        <v>277</v>
      </c>
      <c r="D80" s="51" t="s">
        <v>381</v>
      </c>
      <c r="E80" s="52" t="s">
        <v>413</v>
      </c>
      <c r="F80" s="40" t="s">
        <v>268</v>
      </c>
      <c r="G80" s="24" t="s">
        <v>414</v>
      </c>
      <c r="H80" s="40" t="s">
        <v>415</v>
      </c>
      <c r="I80" s="40" t="s">
        <v>257</v>
      </c>
      <c r="J80" s="52" t="s">
        <v>416</v>
      </c>
    </row>
    <row r="81" ht="20.25" customHeight="1" spans="1:10">
      <c r="A81" s="23"/>
      <c r="B81" s="23"/>
      <c r="C81" s="23" t="s">
        <v>277</v>
      </c>
      <c r="D81" s="51" t="s">
        <v>286</v>
      </c>
      <c r="E81" s="52" t="s">
        <v>417</v>
      </c>
      <c r="F81" s="40" t="s">
        <v>255</v>
      </c>
      <c r="G81" s="24" t="s">
        <v>50</v>
      </c>
      <c r="H81" s="40" t="s">
        <v>288</v>
      </c>
      <c r="I81" s="40" t="s">
        <v>257</v>
      </c>
      <c r="J81" s="52" t="s">
        <v>418</v>
      </c>
    </row>
    <row r="82" ht="45" spans="1:10">
      <c r="A82" s="23"/>
      <c r="B82" s="23"/>
      <c r="C82" s="23" t="s">
        <v>290</v>
      </c>
      <c r="D82" s="51" t="s">
        <v>291</v>
      </c>
      <c r="E82" s="52" t="s">
        <v>419</v>
      </c>
      <c r="F82" s="40" t="s">
        <v>255</v>
      </c>
      <c r="G82" s="24" t="s">
        <v>293</v>
      </c>
      <c r="H82" s="40" t="s">
        <v>270</v>
      </c>
      <c r="I82" s="40" t="s">
        <v>257</v>
      </c>
      <c r="J82" s="52" t="s">
        <v>420</v>
      </c>
    </row>
    <row r="83" ht="20.25" customHeight="1" spans="1:10">
      <c r="A83" s="50" t="s">
        <v>219</v>
      </c>
      <c r="B83" s="23" t="s">
        <v>421</v>
      </c>
      <c r="C83" s="23"/>
      <c r="D83" s="23"/>
      <c r="E83" s="23"/>
      <c r="F83" s="23"/>
      <c r="G83" s="23"/>
      <c r="H83" s="23"/>
      <c r="I83" s="23"/>
      <c r="J83" s="23"/>
    </row>
    <row r="84" ht="20.25" customHeight="1" spans="1:10">
      <c r="A84" s="23"/>
      <c r="B84" s="23"/>
      <c r="C84" s="23" t="s">
        <v>252</v>
      </c>
      <c r="D84" s="51" t="s">
        <v>253</v>
      </c>
      <c r="E84" s="52" t="s">
        <v>422</v>
      </c>
      <c r="F84" s="40" t="s">
        <v>255</v>
      </c>
      <c r="G84" s="24" t="s">
        <v>51</v>
      </c>
      <c r="H84" s="40" t="s">
        <v>298</v>
      </c>
      <c r="I84" s="40" t="s">
        <v>257</v>
      </c>
      <c r="J84" s="52" t="s">
        <v>423</v>
      </c>
    </row>
    <row r="85" ht="33.75" spans="1:10">
      <c r="A85" s="23"/>
      <c r="B85" s="23"/>
      <c r="C85" s="23" t="s">
        <v>252</v>
      </c>
      <c r="D85" s="51" t="s">
        <v>266</v>
      </c>
      <c r="E85" s="52" t="s">
        <v>424</v>
      </c>
      <c r="F85" s="40" t="s">
        <v>260</v>
      </c>
      <c r="G85" s="24" t="s">
        <v>284</v>
      </c>
      <c r="H85" s="40" t="s">
        <v>270</v>
      </c>
      <c r="I85" s="40" t="s">
        <v>257</v>
      </c>
      <c r="J85" s="52" t="s">
        <v>425</v>
      </c>
    </row>
    <row r="86" ht="33.75" spans="1:10">
      <c r="A86" s="23"/>
      <c r="B86" s="23"/>
      <c r="C86" s="23" t="s">
        <v>252</v>
      </c>
      <c r="D86" s="51" t="s">
        <v>266</v>
      </c>
      <c r="E86" s="52" t="s">
        <v>426</v>
      </c>
      <c r="F86" s="40" t="s">
        <v>260</v>
      </c>
      <c r="G86" s="24" t="s">
        <v>284</v>
      </c>
      <c r="H86" s="40" t="s">
        <v>270</v>
      </c>
      <c r="I86" s="40" t="s">
        <v>257</v>
      </c>
      <c r="J86" s="52" t="s">
        <v>427</v>
      </c>
    </row>
    <row r="87" ht="33.75" spans="1:10">
      <c r="A87" s="23"/>
      <c r="B87" s="23"/>
      <c r="C87" s="23" t="s">
        <v>252</v>
      </c>
      <c r="D87" s="51" t="s">
        <v>272</v>
      </c>
      <c r="E87" s="52" t="s">
        <v>428</v>
      </c>
      <c r="F87" s="40" t="s">
        <v>255</v>
      </c>
      <c r="G87" s="24" t="s">
        <v>429</v>
      </c>
      <c r="H87" s="40" t="s">
        <v>270</v>
      </c>
      <c r="I87" s="40" t="s">
        <v>257</v>
      </c>
      <c r="J87" s="52" t="s">
        <v>430</v>
      </c>
    </row>
    <row r="88" ht="33.75" spans="1:10">
      <c r="A88" s="23"/>
      <c r="B88" s="23"/>
      <c r="C88" s="23" t="s">
        <v>277</v>
      </c>
      <c r="D88" s="51" t="s">
        <v>278</v>
      </c>
      <c r="E88" s="52" t="s">
        <v>431</v>
      </c>
      <c r="F88" s="40" t="s">
        <v>255</v>
      </c>
      <c r="G88" s="24" t="s">
        <v>293</v>
      </c>
      <c r="H88" s="40" t="s">
        <v>270</v>
      </c>
      <c r="I88" s="40" t="s">
        <v>257</v>
      </c>
      <c r="J88" s="52" t="s">
        <v>432</v>
      </c>
    </row>
    <row r="89" ht="22.5" spans="1:10">
      <c r="A89" s="23"/>
      <c r="B89" s="23"/>
      <c r="C89" s="23" t="s">
        <v>277</v>
      </c>
      <c r="D89" s="51" t="s">
        <v>278</v>
      </c>
      <c r="E89" s="52" t="s">
        <v>433</v>
      </c>
      <c r="F89" s="40" t="s">
        <v>260</v>
      </c>
      <c r="G89" s="24" t="s">
        <v>434</v>
      </c>
      <c r="H89" s="40" t="s">
        <v>270</v>
      </c>
      <c r="I89" s="40" t="s">
        <v>281</v>
      </c>
      <c r="J89" s="52" t="s">
        <v>435</v>
      </c>
    </row>
    <row r="90" ht="33.75" spans="1:10">
      <c r="A90" s="23"/>
      <c r="B90" s="23"/>
      <c r="C90" s="23" t="s">
        <v>290</v>
      </c>
      <c r="D90" s="51" t="s">
        <v>291</v>
      </c>
      <c r="E90" s="52" t="s">
        <v>436</v>
      </c>
      <c r="F90" s="40" t="s">
        <v>255</v>
      </c>
      <c r="G90" s="24" t="s">
        <v>293</v>
      </c>
      <c r="H90" s="40" t="s">
        <v>270</v>
      </c>
      <c r="I90" s="40" t="s">
        <v>257</v>
      </c>
      <c r="J90" s="52" t="s">
        <v>437</v>
      </c>
    </row>
    <row r="91" ht="168.75" spans="1:10">
      <c r="A91" s="50" t="s">
        <v>205</v>
      </c>
      <c r="B91" s="23" t="s">
        <v>438</v>
      </c>
      <c r="C91" s="23"/>
      <c r="D91" s="23"/>
      <c r="E91" s="23"/>
      <c r="F91" s="23"/>
      <c r="G91" s="23"/>
      <c r="H91" s="23"/>
      <c r="I91" s="23"/>
      <c r="J91" s="23"/>
    </row>
    <row r="92" ht="20.25" customHeight="1" spans="1:10">
      <c r="A92" s="23"/>
      <c r="B92" s="23"/>
      <c r="C92" s="23" t="s">
        <v>252</v>
      </c>
      <c r="D92" s="51" t="s">
        <v>253</v>
      </c>
      <c r="E92" s="52" t="s">
        <v>439</v>
      </c>
      <c r="F92" s="40" t="s">
        <v>260</v>
      </c>
      <c r="G92" s="24" t="s">
        <v>46</v>
      </c>
      <c r="H92" s="40" t="s">
        <v>298</v>
      </c>
      <c r="I92" s="40" t="s">
        <v>257</v>
      </c>
      <c r="J92" s="52" t="s">
        <v>440</v>
      </c>
    </row>
    <row r="93" ht="22.5" spans="1:10">
      <c r="A93" s="23"/>
      <c r="B93" s="23"/>
      <c r="C93" s="23" t="s">
        <v>252</v>
      </c>
      <c r="D93" s="51" t="s">
        <v>253</v>
      </c>
      <c r="E93" s="52" t="s">
        <v>441</v>
      </c>
      <c r="F93" s="40" t="s">
        <v>260</v>
      </c>
      <c r="G93" s="24" t="s">
        <v>46</v>
      </c>
      <c r="H93" s="40" t="s">
        <v>298</v>
      </c>
      <c r="I93" s="40" t="s">
        <v>257</v>
      </c>
      <c r="J93" s="52" t="s">
        <v>442</v>
      </c>
    </row>
    <row r="94" ht="20.25" customHeight="1" spans="1:10">
      <c r="A94" s="23"/>
      <c r="B94" s="23"/>
      <c r="C94" s="23" t="s">
        <v>252</v>
      </c>
      <c r="D94" s="51" t="s">
        <v>266</v>
      </c>
      <c r="E94" s="52" t="s">
        <v>443</v>
      </c>
      <c r="F94" s="40" t="s">
        <v>260</v>
      </c>
      <c r="G94" s="24" t="s">
        <v>284</v>
      </c>
      <c r="H94" s="40" t="s">
        <v>270</v>
      </c>
      <c r="I94" s="40" t="s">
        <v>257</v>
      </c>
      <c r="J94" s="52" t="s">
        <v>444</v>
      </c>
    </row>
    <row r="95" ht="20.25" customHeight="1" spans="1:10">
      <c r="A95" s="23"/>
      <c r="B95" s="23"/>
      <c r="C95" s="23" t="s">
        <v>252</v>
      </c>
      <c r="D95" s="51" t="s">
        <v>445</v>
      </c>
      <c r="E95" s="52" t="s">
        <v>446</v>
      </c>
      <c r="F95" s="40" t="s">
        <v>260</v>
      </c>
      <c r="G95" s="24" t="s">
        <v>447</v>
      </c>
      <c r="H95" s="40" t="s">
        <v>448</v>
      </c>
      <c r="I95" s="40" t="s">
        <v>257</v>
      </c>
      <c r="J95" s="52" t="s">
        <v>449</v>
      </c>
    </row>
    <row r="96" ht="22.5" spans="1:10">
      <c r="A96" s="23"/>
      <c r="B96" s="23"/>
      <c r="C96" s="23" t="s">
        <v>277</v>
      </c>
      <c r="D96" s="51" t="s">
        <v>278</v>
      </c>
      <c r="E96" s="52" t="s">
        <v>450</v>
      </c>
      <c r="F96" s="40" t="s">
        <v>260</v>
      </c>
      <c r="G96" s="24" t="s">
        <v>451</v>
      </c>
      <c r="H96" s="40" t="s">
        <v>270</v>
      </c>
      <c r="I96" s="40" t="s">
        <v>257</v>
      </c>
      <c r="J96" s="52" t="s">
        <v>452</v>
      </c>
    </row>
    <row r="97" ht="22.5" spans="1:10">
      <c r="A97" s="23"/>
      <c r="B97" s="23"/>
      <c r="C97" s="23" t="s">
        <v>290</v>
      </c>
      <c r="D97" s="51" t="s">
        <v>291</v>
      </c>
      <c r="E97" s="52" t="s">
        <v>453</v>
      </c>
      <c r="F97" s="40" t="s">
        <v>255</v>
      </c>
      <c r="G97" s="24" t="s">
        <v>385</v>
      </c>
      <c r="H97" s="40" t="s">
        <v>270</v>
      </c>
      <c r="I97" s="40" t="s">
        <v>257</v>
      </c>
      <c r="J97" s="52" t="s">
        <v>454</v>
      </c>
    </row>
    <row r="98" ht="157.5" spans="1:10">
      <c r="A98" s="50" t="s">
        <v>225</v>
      </c>
      <c r="B98" s="23" t="s">
        <v>455</v>
      </c>
      <c r="C98" s="23"/>
      <c r="D98" s="23"/>
      <c r="E98" s="23"/>
      <c r="F98" s="23"/>
      <c r="G98" s="23"/>
      <c r="H98" s="23"/>
      <c r="I98" s="23"/>
      <c r="J98" s="23"/>
    </row>
    <row r="99" ht="22.5" spans="1:10">
      <c r="A99" s="23"/>
      <c r="B99" s="23"/>
      <c r="C99" s="23" t="s">
        <v>252</v>
      </c>
      <c r="D99" s="51" t="s">
        <v>253</v>
      </c>
      <c r="E99" s="52" t="s">
        <v>456</v>
      </c>
      <c r="F99" s="40" t="s">
        <v>268</v>
      </c>
      <c r="G99" s="24" t="s">
        <v>457</v>
      </c>
      <c r="H99" s="40" t="s">
        <v>298</v>
      </c>
      <c r="I99" s="40" t="s">
        <v>257</v>
      </c>
      <c r="J99" s="52" t="s">
        <v>458</v>
      </c>
    </row>
    <row r="100" ht="33.75" spans="1:10">
      <c r="A100" s="23"/>
      <c r="B100" s="23"/>
      <c r="C100" s="23" t="s">
        <v>252</v>
      </c>
      <c r="D100" s="51" t="s">
        <v>266</v>
      </c>
      <c r="E100" s="52" t="s">
        <v>300</v>
      </c>
      <c r="F100" s="40" t="s">
        <v>260</v>
      </c>
      <c r="G100" s="24" t="s">
        <v>284</v>
      </c>
      <c r="H100" s="40" t="s">
        <v>270</v>
      </c>
      <c r="I100" s="40" t="s">
        <v>257</v>
      </c>
      <c r="J100" s="52" t="s">
        <v>459</v>
      </c>
    </row>
    <row r="101" ht="45" spans="1:10">
      <c r="A101" s="23"/>
      <c r="B101" s="23"/>
      <c r="C101" s="23" t="s">
        <v>252</v>
      </c>
      <c r="D101" s="51" t="s">
        <v>272</v>
      </c>
      <c r="E101" s="52" t="s">
        <v>302</v>
      </c>
      <c r="F101" s="40" t="s">
        <v>260</v>
      </c>
      <c r="G101" s="24" t="s">
        <v>284</v>
      </c>
      <c r="H101" s="40" t="s">
        <v>270</v>
      </c>
      <c r="I101" s="40" t="s">
        <v>257</v>
      </c>
      <c r="J101" s="52" t="s">
        <v>460</v>
      </c>
    </row>
    <row r="102" ht="45" spans="1:10">
      <c r="A102" s="23"/>
      <c r="B102" s="23"/>
      <c r="C102" s="23" t="s">
        <v>252</v>
      </c>
      <c r="D102" s="51" t="s">
        <v>272</v>
      </c>
      <c r="E102" s="52" t="s">
        <v>461</v>
      </c>
      <c r="F102" s="40" t="s">
        <v>260</v>
      </c>
      <c r="G102" s="24" t="s">
        <v>284</v>
      </c>
      <c r="H102" s="40" t="s">
        <v>270</v>
      </c>
      <c r="I102" s="40" t="s">
        <v>257</v>
      </c>
      <c r="J102" s="52" t="s">
        <v>462</v>
      </c>
    </row>
    <row r="103" ht="33.75" spans="1:10">
      <c r="A103" s="23"/>
      <c r="B103" s="23"/>
      <c r="C103" s="23" t="s">
        <v>277</v>
      </c>
      <c r="D103" s="51" t="s">
        <v>278</v>
      </c>
      <c r="E103" s="52" t="s">
        <v>307</v>
      </c>
      <c r="F103" s="40" t="s">
        <v>260</v>
      </c>
      <c r="G103" s="24" t="s">
        <v>284</v>
      </c>
      <c r="H103" s="40" t="s">
        <v>270</v>
      </c>
      <c r="I103" s="40" t="s">
        <v>257</v>
      </c>
      <c r="J103" s="52" t="s">
        <v>463</v>
      </c>
    </row>
    <row r="104" ht="22.5" spans="1:10">
      <c r="A104" s="23"/>
      <c r="B104" s="23"/>
      <c r="C104" s="23" t="s">
        <v>277</v>
      </c>
      <c r="D104" s="51" t="s">
        <v>286</v>
      </c>
      <c r="E104" s="52" t="s">
        <v>309</v>
      </c>
      <c r="F104" s="40" t="s">
        <v>260</v>
      </c>
      <c r="G104" s="24" t="s">
        <v>48</v>
      </c>
      <c r="H104" s="40" t="s">
        <v>288</v>
      </c>
      <c r="I104" s="40" t="s">
        <v>257</v>
      </c>
      <c r="J104" s="52" t="s">
        <v>464</v>
      </c>
    </row>
    <row r="105" ht="45" spans="1:10">
      <c r="A105" s="23"/>
      <c r="B105" s="23"/>
      <c r="C105" s="23" t="s">
        <v>290</v>
      </c>
      <c r="D105" s="51" t="s">
        <v>291</v>
      </c>
      <c r="E105" s="52" t="s">
        <v>465</v>
      </c>
      <c r="F105" s="40" t="s">
        <v>255</v>
      </c>
      <c r="G105" s="24" t="s">
        <v>293</v>
      </c>
      <c r="H105" s="40" t="s">
        <v>270</v>
      </c>
      <c r="I105" s="40" t="s">
        <v>257</v>
      </c>
      <c r="J105" s="52" t="s">
        <v>466</v>
      </c>
    </row>
    <row r="106" ht="45" spans="1:10">
      <c r="A106" s="23"/>
      <c r="B106" s="23"/>
      <c r="C106" s="23" t="s">
        <v>290</v>
      </c>
      <c r="D106" s="51" t="s">
        <v>291</v>
      </c>
      <c r="E106" s="52" t="s">
        <v>467</v>
      </c>
      <c r="F106" s="40" t="s">
        <v>255</v>
      </c>
      <c r="G106" s="24" t="s">
        <v>293</v>
      </c>
      <c r="H106" s="40" t="s">
        <v>270</v>
      </c>
      <c r="I106" s="40" t="s">
        <v>257</v>
      </c>
      <c r="J106" s="52" t="s">
        <v>468</v>
      </c>
    </row>
    <row r="107" ht="101.25" spans="1:10">
      <c r="A107" s="50" t="s">
        <v>207</v>
      </c>
      <c r="B107" s="23" t="s">
        <v>469</v>
      </c>
      <c r="C107" s="23"/>
      <c r="D107" s="23"/>
      <c r="E107" s="23"/>
      <c r="F107" s="23"/>
      <c r="G107" s="23"/>
      <c r="H107" s="23"/>
      <c r="I107" s="23"/>
      <c r="J107" s="23"/>
    </row>
    <row r="108" ht="20.25" customHeight="1" spans="1:10">
      <c r="A108" s="23"/>
      <c r="B108" s="23"/>
      <c r="C108" s="23" t="s">
        <v>252</v>
      </c>
      <c r="D108" s="51" t="s">
        <v>253</v>
      </c>
      <c r="E108" s="52" t="s">
        <v>470</v>
      </c>
      <c r="F108" s="40" t="s">
        <v>255</v>
      </c>
      <c r="G108" s="24" t="s">
        <v>50</v>
      </c>
      <c r="H108" s="40" t="s">
        <v>405</v>
      </c>
      <c r="I108" s="40" t="s">
        <v>257</v>
      </c>
      <c r="J108" s="52" t="s">
        <v>471</v>
      </c>
    </row>
    <row r="109" ht="20.25" customHeight="1" spans="1:10">
      <c r="A109" s="23"/>
      <c r="B109" s="23"/>
      <c r="C109" s="23" t="s">
        <v>252</v>
      </c>
      <c r="D109" s="51" t="s">
        <v>266</v>
      </c>
      <c r="E109" s="52" t="s">
        <v>472</v>
      </c>
      <c r="F109" s="40" t="s">
        <v>260</v>
      </c>
      <c r="G109" s="24" t="s">
        <v>284</v>
      </c>
      <c r="H109" s="40" t="s">
        <v>270</v>
      </c>
      <c r="I109" s="40" t="s">
        <v>257</v>
      </c>
      <c r="J109" s="52" t="s">
        <v>473</v>
      </c>
    </row>
    <row r="110" ht="20.25" customHeight="1" spans="1:10">
      <c r="A110" s="23"/>
      <c r="B110" s="23"/>
      <c r="C110" s="23" t="s">
        <v>252</v>
      </c>
      <c r="D110" s="51" t="s">
        <v>266</v>
      </c>
      <c r="E110" s="52" t="s">
        <v>407</v>
      </c>
      <c r="F110" s="40" t="s">
        <v>260</v>
      </c>
      <c r="G110" s="24" t="s">
        <v>284</v>
      </c>
      <c r="H110" s="40" t="s">
        <v>270</v>
      </c>
      <c r="I110" s="40" t="s">
        <v>257</v>
      </c>
      <c r="J110" s="52" t="s">
        <v>474</v>
      </c>
    </row>
    <row r="111" ht="20.25" customHeight="1" spans="1:10">
      <c r="A111" s="23"/>
      <c r="B111" s="23"/>
      <c r="C111" s="23" t="s">
        <v>252</v>
      </c>
      <c r="D111" s="51" t="s">
        <v>266</v>
      </c>
      <c r="E111" s="52" t="s">
        <v>475</v>
      </c>
      <c r="F111" s="40" t="s">
        <v>255</v>
      </c>
      <c r="G111" s="24" t="s">
        <v>293</v>
      </c>
      <c r="H111" s="40" t="s">
        <v>270</v>
      </c>
      <c r="I111" s="40" t="s">
        <v>257</v>
      </c>
      <c r="J111" s="52" t="s">
        <v>476</v>
      </c>
    </row>
    <row r="112" ht="20.25" customHeight="1" spans="1:10">
      <c r="A112" s="23"/>
      <c r="B112" s="23"/>
      <c r="C112" s="23" t="s">
        <v>252</v>
      </c>
      <c r="D112" s="51" t="s">
        <v>272</v>
      </c>
      <c r="E112" s="52" t="s">
        <v>273</v>
      </c>
      <c r="F112" s="40" t="s">
        <v>268</v>
      </c>
      <c r="G112" s="24" t="s">
        <v>274</v>
      </c>
      <c r="H112" s="40" t="s">
        <v>275</v>
      </c>
      <c r="I112" s="40" t="s">
        <v>257</v>
      </c>
      <c r="J112" s="52" t="s">
        <v>477</v>
      </c>
    </row>
    <row r="113" ht="20.25" customHeight="1" spans="1:10">
      <c r="A113" s="23"/>
      <c r="B113" s="23"/>
      <c r="C113" s="23" t="s">
        <v>277</v>
      </c>
      <c r="D113" s="51" t="s">
        <v>278</v>
      </c>
      <c r="E113" s="52" t="s">
        <v>279</v>
      </c>
      <c r="F113" s="40" t="s">
        <v>260</v>
      </c>
      <c r="G113" s="24" t="s">
        <v>280</v>
      </c>
      <c r="H113" s="40" t="s">
        <v>270</v>
      </c>
      <c r="I113" s="40" t="s">
        <v>281</v>
      </c>
      <c r="J113" s="52" t="s">
        <v>282</v>
      </c>
    </row>
    <row r="114" ht="20.25" customHeight="1" spans="1:10">
      <c r="A114" s="23"/>
      <c r="B114" s="23"/>
      <c r="C114" s="23" t="s">
        <v>277</v>
      </c>
      <c r="D114" s="51" t="s">
        <v>286</v>
      </c>
      <c r="E114" s="52" t="s">
        <v>287</v>
      </c>
      <c r="F114" s="40" t="s">
        <v>268</v>
      </c>
      <c r="G114" s="24" t="s">
        <v>48</v>
      </c>
      <c r="H114" s="40" t="s">
        <v>288</v>
      </c>
      <c r="I114" s="40" t="s">
        <v>257</v>
      </c>
      <c r="J114" s="52" t="s">
        <v>478</v>
      </c>
    </row>
    <row r="115" ht="22.5" spans="1:10">
      <c r="A115" s="23"/>
      <c r="B115" s="23"/>
      <c r="C115" s="23" t="s">
        <v>290</v>
      </c>
      <c r="D115" s="51" t="s">
        <v>291</v>
      </c>
      <c r="E115" s="52" t="s">
        <v>292</v>
      </c>
      <c r="F115" s="40" t="s">
        <v>255</v>
      </c>
      <c r="G115" s="24" t="s">
        <v>293</v>
      </c>
      <c r="H115" s="40" t="s">
        <v>270</v>
      </c>
      <c r="I115" s="40" t="s">
        <v>257</v>
      </c>
      <c r="J115" s="52" t="s">
        <v>479</v>
      </c>
    </row>
    <row r="116" ht="45" spans="1:10">
      <c r="A116" s="50" t="s">
        <v>235</v>
      </c>
      <c r="B116" s="23" t="s">
        <v>480</v>
      </c>
      <c r="C116" s="23"/>
      <c r="D116" s="23"/>
      <c r="E116" s="23"/>
      <c r="F116" s="23"/>
      <c r="G116" s="23"/>
      <c r="H116" s="23"/>
      <c r="I116" s="23"/>
      <c r="J116" s="23"/>
    </row>
    <row r="117" ht="22.5" spans="1:10">
      <c r="A117" s="23"/>
      <c r="B117" s="23"/>
      <c r="C117" s="23" t="s">
        <v>252</v>
      </c>
      <c r="D117" s="51" t="s">
        <v>253</v>
      </c>
      <c r="E117" s="52" t="s">
        <v>481</v>
      </c>
      <c r="F117" s="40" t="s">
        <v>260</v>
      </c>
      <c r="G117" s="24" t="s">
        <v>46</v>
      </c>
      <c r="H117" s="40" t="s">
        <v>298</v>
      </c>
      <c r="I117" s="40" t="s">
        <v>257</v>
      </c>
      <c r="J117" s="52" t="s">
        <v>482</v>
      </c>
    </row>
    <row r="118" ht="33.75" spans="1:10">
      <c r="A118" s="23"/>
      <c r="B118" s="23"/>
      <c r="C118" s="23" t="s">
        <v>252</v>
      </c>
      <c r="D118" s="51" t="s">
        <v>266</v>
      </c>
      <c r="E118" s="52" t="s">
        <v>483</v>
      </c>
      <c r="F118" s="40" t="s">
        <v>260</v>
      </c>
      <c r="G118" s="24" t="s">
        <v>284</v>
      </c>
      <c r="H118" s="40" t="s">
        <v>270</v>
      </c>
      <c r="I118" s="40" t="s">
        <v>257</v>
      </c>
      <c r="J118" s="52" t="s">
        <v>484</v>
      </c>
    </row>
    <row r="119" ht="33.75" spans="1:10">
      <c r="A119" s="23"/>
      <c r="B119" s="23"/>
      <c r="C119" s="23" t="s">
        <v>252</v>
      </c>
      <c r="D119" s="51" t="s">
        <v>266</v>
      </c>
      <c r="E119" s="52" t="s">
        <v>426</v>
      </c>
      <c r="F119" s="40" t="s">
        <v>260</v>
      </c>
      <c r="G119" s="24" t="s">
        <v>284</v>
      </c>
      <c r="H119" s="40" t="s">
        <v>270</v>
      </c>
      <c r="I119" s="40" t="s">
        <v>257</v>
      </c>
      <c r="J119" s="52" t="s">
        <v>485</v>
      </c>
    </row>
    <row r="120" ht="33.75" spans="1:10">
      <c r="A120" s="23"/>
      <c r="B120" s="23"/>
      <c r="C120" s="23" t="s">
        <v>252</v>
      </c>
      <c r="D120" s="51" t="s">
        <v>266</v>
      </c>
      <c r="E120" s="52" t="s">
        <v>486</v>
      </c>
      <c r="F120" s="40" t="s">
        <v>260</v>
      </c>
      <c r="G120" s="24" t="s">
        <v>284</v>
      </c>
      <c r="H120" s="40" t="s">
        <v>270</v>
      </c>
      <c r="I120" s="40" t="s">
        <v>257</v>
      </c>
      <c r="J120" s="52" t="s">
        <v>487</v>
      </c>
    </row>
    <row r="121" ht="33.75" spans="1:10">
      <c r="A121" s="23"/>
      <c r="B121" s="23"/>
      <c r="C121" s="23" t="s">
        <v>252</v>
      </c>
      <c r="D121" s="51" t="s">
        <v>272</v>
      </c>
      <c r="E121" s="52" t="s">
        <v>428</v>
      </c>
      <c r="F121" s="40" t="s">
        <v>260</v>
      </c>
      <c r="G121" s="24" t="s">
        <v>284</v>
      </c>
      <c r="H121" s="40" t="s">
        <v>270</v>
      </c>
      <c r="I121" s="40" t="s">
        <v>257</v>
      </c>
      <c r="J121" s="52" t="s">
        <v>488</v>
      </c>
    </row>
    <row r="122" ht="33.75" spans="1:10">
      <c r="A122" s="23"/>
      <c r="B122" s="23"/>
      <c r="C122" s="23" t="s">
        <v>277</v>
      </c>
      <c r="D122" s="51" t="s">
        <v>278</v>
      </c>
      <c r="E122" s="52" t="s">
        <v>489</v>
      </c>
      <c r="F122" s="40" t="s">
        <v>255</v>
      </c>
      <c r="G122" s="24" t="s">
        <v>429</v>
      </c>
      <c r="H122" s="40" t="s">
        <v>270</v>
      </c>
      <c r="I122" s="40" t="s">
        <v>257</v>
      </c>
      <c r="J122" s="52" t="s">
        <v>490</v>
      </c>
    </row>
    <row r="123" ht="22.5" spans="1:10">
      <c r="A123" s="23"/>
      <c r="B123" s="23"/>
      <c r="C123" s="23" t="s">
        <v>277</v>
      </c>
      <c r="D123" s="51" t="s">
        <v>278</v>
      </c>
      <c r="E123" s="52" t="s">
        <v>491</v>
      </c>
      <c r="F123" s="40" t="s">
        <v>255</v>
      </c>
      <c r="G123" s="24" t="s">
        <v>429</v>
      </c>
      <c r="H123" s="40" t="s">
        <v>270</v>
      </c>
      <c r="I123" s="40" t="s">
        <v>257</v>
      </c>
      <c r="J123" s="52" t="s">
        <v>492</v>
      </c>
    </row>
    <row r="124" ht="33.75" spans="1:10">
      <c r="A124" s="23"/>
      <c r="B124" s="23"/>
      <c r="C124" s="23" t="s">
        <v>290</v>
      </c>
      <c r="D124" s="51" t="s">
        <v>291</v>
      </c>
      <c r="E124" s="52" t="s">
        <v>493</v>
      </c>
      <c r="F124" s="40" t="s">
        <v>255</v>
      </c>
      <c r="G124" s="24" t="s">
        <v>293</v>
      </c>
      <c r="H124" s="40" t="s">
        <v>270</v>
      </c>
      <c r="I124" s="40" t="s">
        <v>257</v>
      </c>
      <c r="J124" s="52" t="s">
        <v>494</v>
      </c>
    </row>
    <row r="125" ht="123.75" spans="1:10">
      <c r="A125" s="50" t="s">
        <v>233</v>
      </c>
      <c r="B125" s="23" t="s">
        <v>495</v>
      </c>
      <c r="C125" s="23"/>
      <c r="D125" s="23"/>
      <c r="E125" s="23"/>
      <c r="F125" s="23"/>
      <c r="G125" s="23"/>
      <c r="H125" s="23"/>
      <c r="I125" s="23"/>
      <c r="J125" s="23"/>
    </row>
    <row r="126" ht="22.5" spans="1:10">
      <c r="A126" s="23"/>
      <c r="B126" s="23"/>
      <c r="C126" s="23" t="s">
        <v>252</v>
      </c>
      <c r="D126" s="51" t="s">
        <v>253</v>
      </c>
      <c r="E126" s="52" t="s">
        <v>496</v>
      </c>
      <c r="F126" s="40" t="s">
        <v>255</v>
      </c>
      <c r="G126" s="24" t="s">
        <v>70</v>
      </c>
      <c r="H126" s="40" t="s">
        <v>256</v>
      </c>
      <c r="I126" s="40" t="s">
        <v>257</v>
      </c>
      <c r="J126" s="52" t="s">
        <v>497</v>
      </c>
    </row>
    <row r="127" ht="20.25" customHeight="1" spans="1:10">
      <c r="A127" s="23"/>
      <c r="B127" s="23"/>
      <c r="C127" s="23" t="s">
        <v>252</v>
      </c>
      <c r="D127" s="51" t="s">
        <v>253</v>
      </c>
      <c r="E127" s="52" t="s">
        <v>498</v>
      </c>
      <c r="F127" s="40" t="s">
        <v>260</v>
      </c>
      <c r="G127" s="24" t="s">
        <v>261</v>
      </c>
      <c r="H127" s="40" t="s">
        <v>262</v>
      </c>
      <c r="I127" s="40" t="s">
        <v>257</v>
      </c>
      <c r="J127" s="52" t="s">
        <v>499</v>
      </c>
    </row>
    <row r="128" ht="20.25" customHeight="1" spans="1:10">
      <c r="A128" s="23"/>
      <c r="B128" s="23"/>
      <c r="C128" s="23" t="s">
        <v>252</v>
      </c>
      <c r="D128" s="51" t="s">
        <v>253</v>
      </c>
      <c r="E128" s="52" t="s">
        <v>500</v>
      </c>
      <c r="F128" s="40" t="s">
        <v>260</v>
      </c>
      <c r="G128" s="24" t="s">
        <v>261</v>
      </c>
      <c r="H128" s="40" t="s">
        <v>262</v>
      </c>
      <c r="I128" s="40" t="s">
        <v>257</v>
      </c>
      <c r="J128" s="52" t="s">
        <v>501</v>
      </c>
    </row>
    <row r="129" ht="33.75" spans="1:10">
      <c r="A129" s="23"/>
      <c r="B129" s="23"/>
      <c r="C129" s="23" t="s">
        <v>252</v>
      </c>
      <c r="D129" s="51" t="s">
        <v>266</v>
      </c>
      <c r="E129" s="52" t="s">
        <v>502</v>
      </c>
      <c r="F129" s="40" t="s">
        <v>260</v>
      </c>
      <c r="G129" s="24" t="s">
        <v>284</v>
      </c>
      <c r="H129" s="40" t="s">
        <v>270</v>
      </c>
      <c r="I129" s="40" t="s">
        <v>257</v>
      </c>
      <c r="J129" s="52" t="s">
        <v>503</v>
      </c>
    </row>
    <row r="130" ht="33.75" spans="1:10">
      <c r="A130" s="23"/>
      <c r="B130" s="23"/>
      <c r="C130" s="23" t="s">
        <v>252</v>
      </c>
      <c r="D130" s="51" t="s">
        <v>266</v>
      </c>
      <c r="E130" s="52" t="s">
        <v>504</v>
      </c>
      <c r="F130" s="40" t="s">
        <v>255</v>
      </c>
      <c r="G130" s="24" t="s">
        <v>70</v>
      </c>
      <c r="H130" s="40" t="s">
        <v>270</v>
      </c>
      <c r="I130" s="40" t="s">
        <v>257</v>
      </c>
      <c r="J130" s="52" t="s">
        <v>505</v>
      </c>
    </row>
    <row r="131" ht="20.25" customHeight="1" spans="1:10">
      <c r="A131" s="23"/>
      <c r="B131" s="23"/>
      <c r="C131" s="23" t="s">
        <v>252</v>
      </c>
      <c r="D131" s="51" t="s">
        <v>272</v>
      </c>
      <c r="E131" s="52" t="s">
        <v>273</v>
      </c>
      <c r="F131" s="40" t="s">
        <v>268</v>
      </c>
      <c r="G131" s="24" t="s">
        <v>274</v>
      </c>
      <c r="H131" s="40" t="s">
        <v>275</v>
      </c>
      <c r="I131" s="40" t="s">
        <v>257</v>
      </c>
      <c r="J131" s="52" t="s">
        <v>477</v>
      </c>
    </row>
    <row r="132" ht="20.25" customHeight="1" spans="1:10">
      <c r="A132" s="23"/>
      <c r="B132" s="23"/>
      <c r="C132" s="23" t="s">
        <v>277</v>
      </c>
      <c r="D132" s="51" t="s">
        <v>278</v>
      </c>
      <c r="E132" s="52" t="s">
        <v>506</v>
      </c>
      <c r="F132" s="40" t="s">
        <v>260</v>
      </c>
      <c r="G132" s="24" t="s">
        <v>280</v>
      </c>
      <c r="H132" s="40" t="s">
        <v>270</v>
      </c>
      <c r="I132" s="40" t="s">
        <v>281</v>
      </c>
      <c r="J132" s="52" t="s">
        <v>507</v>
      </c>
    </row>
    <row r="133" ht="20.25" customHeight="1" spans="1:10">
      <c r="A133" s="23"/>
      <c r="B133" s="23"/>
      <c r="C133" s="23" t="s">
        <v>277</v>
      </c>
      <c r="D133" s="51" t="s">
        <v>286</v>
      </c>
      <c r="E133" s="52" t="s">
        <v>287</v>
      </c>
      <c r="F133" s="40" t="s">
        <v>268</v>
      </c>
      <c r="G133" s="24" t="s">
        <v>48</v>
      </c>
      <c r="H133" s="40" t="s">
        <v>288</v>
      </c>
      <c r="I133" s="40" t="s">
        <v>257</v>
      </c>
      <c r="J133" s="52" t="s">
        <v>478</v>
      </c>
    </row>
    <row r="134" ht="22.5" spans="1:10">
      <c r="A134" s="23"/>
      <c r="B134" s="23"/>
      <c r="C134" s="23" t="s">
        <v>290</v>
      </c>
      <c r="D134" s="51" t="s">
        <v>291</v>
      </c>
      <c r="E134" s="52" t="s">
        <v>508</v>
      </c>
      <c r="F134" s="40" t="s">
        <v>255</v>
      </c>
      <c r="G134" s="24" t="s">
        <v>385</v>
      </c>
      <c r="H134" s="40" t="s">
        <v>270</v>
      </c>
      <c r="I134" s="40" t="s">
        <v>257</v>
      </c>
      <c r="J134" s="52" t="s">
        <v>509</v>
      </c>
    </row>
    <row r="135" ht="22.5" spans="1:10">
      <c r="A135" s="23"/>
      <c r="B135" s="23"/>
      <c r="C135" s="23" t="s">
        <v>290</v>
      </c>
      <c r="D135" s="51" t="s">
        <v>291</v>
      </c>
      <c r="E135" s="52" t="s">
        <v>510</v>
      </c>
      <c r="F135" s="40" t="s">
        <v>255</v>
      </c>
      <c r="G135" s="24" t="s">
        <v>385</v>
      </c>
      <c r="H135" s="40" t="s">
        <v>270</v>
      </c>
      <c r="I135" s="40" t="s">
        <v>257</v>
      </c>
      <c r="J135" s="52" t="s">
        <v>511</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workbookViewId="0">
      <pane ySplit="1" topLeftCell="A2" activePane="bottomLeft" state="frozen"/>
      <selection/>
      <selection pane="bottomLeft" activeCell="B14" sqref="B14"/>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customHeight="1" spans="1:6">
      <c r="A1" s="1"/>
      <c r="B1" s="1"/>
      <c r="C1" s="1"/>
      <c r="D1" s="1"/>
      <c r="E1" s="1"/>
      <c r="F1" s="1"/>
    </row>
    <row r="2" ht="18.75" customHeight="1" spans="1:6">
      <c r="A2" s="2"/>
      <c r="B2" s="2"/>
      <c r="C2" s="2"/>
      <c r="D2" s="2"/>
      <c r="E2" s="2"/>
      <c r="F2" s="43" t="s">
        <v>512</v>
      </c>
    </row>
    <row r="3" ht="37.5" customHeight="1" spans="1:6">
      <c r="A3" s="4" t="s">
        <v>513</v>
      </c>
      <c r="B3" s="4"/>
      <c r="C3" s="4"/>
      <c r="D3" s="4"/>
      <c r="E3" s="4"/>
      <c r="F3" s="4"/>
    </row>
    <row r="4" ht="18.75" customHeight="1" spans="1:6">
      <c r="A4" s="44" t="str">
        <f>"单位名称："&amp;"峨山彝族自治县第一中学"</f>
        <v>单位名称：峨山彝族自治县第一中学</v>
      </c>
      <c r="B4" s="44"/>
      <c r="C4" s="44"/>
      <c r="D4" s="45"/>
      <c r="E4" s="45"/>
      <c r="F4" s="46" t="s">
        <v>29</v>
      </c>
    </row>
    <row r="5" ht="18.75" customHeight="1" spans="1:6">
      <c r="A5" s="13" t="s">
        <v>135</v>
      </c>
      <c r="B5" s="13" t="s">
        <v>59</v>
      </c>
      <c r="C5" s="13" t="s">
        <v>60</v>
      </c>
      <c r="D5" s="47" t="s">
        <v>514</v>
      </c>
      <c r="E5" s="47"/>
      <c r="F5" s="47"/>
    </row>
    <row r="6" ht="18.75" customHeight="1" spans="1:6">
      <c r="A6" s="13" t="s">
        <v>59</v>
      </c>
      <c r="B6" s="13" t="s">
        <v>59</v>
      </c>
      <c r="C6" s="13" t="s">
        <v>60</v>
      </c>
      <c r="D6" s="47" t="s">
        <v>34</v>
      </c>
      <c r="E6" s="47" t="s">
        <v>63</v>
      </c>
      <c r="F6" s="47" t="s">
        <v>64</v>
      </c>
    </row>
    <row r="7" ht="18.75" customHeight="1" spans="1:6">
      <c r="A7" s="14" t="s">
        <v>46</v>
      </c>
      <c r="B7" s="14">
        <v>2</v>
      </c>
      <c r="C7" s="14">
        <v>3</v>
      </c>
      <c r="D7" s="14" t="s">
        <v>49</v>
      </c>
      <c r="E7" s="14" t="s">
        <v>50</v>
      </c>
      <c r="F7" s="14" t="s">
        <v>51</v>
      </c>
    </row>
    <row r="8" ht="20.25" customHeight="1" spans="1:6">
      <c r="A8" s="16"/>
      <c r="B8" s="16"/>
      <c r="C8" s="16"/>
      <c r="D8" s="17"/>
      <c r="E8" s="17"/>
      <c r="F8" s="17"/>
    </row>
    <row r="9" ht="20.25" customHeight="1" spans="1:6">
      <c r="A9" s="48" t="s">
        <v>106</v>
      </c>
      <c r="B9" s="48"/>
      <c r="C9" s="48"/>
      <c r="D9" s="49"/>
      <c r="E9" s="49"/>
      <c r="F9" s="49"/>
    </row>
    <row r="10" customHeight="1" spans="1:1">
      <c r="A10" t="s">
        <v>515</v>
      </c>
    </row>
  </sheetData>
  <mergeCells count="7">
    <mergeCell ref="A3:F3"/>
    <mergeCell ref="A4:C4"/>
    <mergeCell ref="D5:F5"/>
    <mergeCell ref="A9:C9"/>
    <mergeCell ref="A5:A6"/>
    <mergeCell ref="B5:B6"/>
    <mergeCell ref="C5:C6"/>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2"/>
  <sheetViews>
    <sheetView showZeros="0" workbookViewId="0">
      <pane ySplit="1" topLeftCell="A2" activePane="bottomLeft" state="frozen"/>
      <selection/>
      <selection pane="bottomLeft" activeCell="A19" sqref="A19"/>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31"/>
      <c r="B1" s="31"/>
      <c r="C1" s="31"/>
      <c r="D1" s="31"/>
      <c r="E1" s="31"/>
      <c r="F1" s="31"/>
      <c r="G1" s="31"/>
      <c r="H1" s="31"/>
      <c r="I1" s="31"/>
      <c r="J1" s="31"/>
      <c r="K1" s="31"/>
      <c r="L1" s="31"/>
      <c r="M1" s="31"/>
      <c r="N1" s="31"/>
      <c r="O1" s="31"/>
      <c r="P1" s="31"/>
      <c r="Q1" s="31"/>
    </row>
    <row r="2" customHeight="1" spans="1:17">
      <c r="A2" s="37"/>
      <c r="B2" s="37"/>
      <c r="C2" s="37"/>
      <c r="D2" s="37"/>
      <c r="E2" s="37"/>
      <c r="F2" s="37"/>
      <c r="G2" s="37"/>
      <c r="H2" s="37"/>
      <c r="I2" s="37"/>
      <c r="J2" s="37"/>
      <c r="K2" s="37"/>
      <c r="L2" s="37"/>
      <c r="M2" s="37"/>
      <c r="N2" s="37"/>
      <c r="O2" s="37"/>
      <c r="P2" s="37"/>
      <c r="Q2" s="20" t="s">
        <v>516</v>
      </c>
    </row>
    <row r="3" ht="45" customHeight="1" spans="1:17">
      <c r="A3" s="32" t="s">
        <v>517</v>
      </c>
      <c r="B3" s="32"/>
      <c r="C3" s="32"/>
      <c r="D3" s="32"/>
      <c r="E3" s="32"/>
      <c r="F3" s="32"/>
      <c r="G3" s="32"/>
      <c r="H3" s="32"/>
      <c r="I3" s="32"/>
      <c r="J3" s="32"/>
      <c r="K3" s="32"/>
      <c r="L3" s="32"/>
      <c r="M3" s="32"/>
      <c r="N3" s="41"/>
      <c r="O3" s="41"/>
      <c r="P3" s="41"/>
      <c r="Q3" s="41"/>
    </row>
    <row r="4" ht="20.25" customHeight="1" spans="1:17">
      <c r="A4" s="19" t="str">
        <f>"单位名称："&amp;"峨山彝族自治县第一中学"</f>
        <v>单位名称：峨山彝族自治县第一中学</v>
      </c>
      <c r="B4" s="19"/>
      <c r="C4" s="19"/>
      <c r="D4" s="19"/>
      <c r="E4" s="19"/>
      <c r="F4" s="19"/>
      <c r="G4" s="19"/>
      <c r="H4" s="19"/>
      <c r="I4" s="19"/>
      <c r="J4" s="19"/>
      <c r="K4" s="19"/>
      <c r="L4" s="19"/>
      <c r="M4" s="19"/>
      <c r="N4" s="19"/>
      <c r="O4" s="19"/>
      <c r="P4" s="19"/>
      <c r="Q4" s="20" t="s">
        <v>29</v>
      </c>
    </row>
    <row r="5" ht="20.25" customHeight="1" spans="1:17">
      <c r="A5" s="22" t="s">
        <v>518</v>
      </c>
      <c r="B5" s="22" t="s">
        <v>519</v>
      </c>
      <c r="C5" s="22" t="s">
        <v>520</v>
      </c>
      <c r="D5" s="22" t="s">
        <v>521</v>
      </c>
      <c r="E5" s="22" t="s">
        <v>522</v>
      </c>
      <c r="F5" s="22" t="s">
        <v>523</v>
      </c>
      <c r="G5" s="22" t="s">
        <v>142</v>
      </c>
      <c r="H5" s="22"/>
      <c r="I5" s="22"/>
      <c r="J5" s="22"/>
      <c r="K5" s="22"/>
      <c r="L5" s="22"/>
      <c r="M5" s="22"/>
      <c r="N5" s="22"/>
      <c r="O5" s="22"/>
      <c r="P5" s="22"/>
      <c r="Q5" s="22"/>
    </row>
    <row r="6" ht="20.25" customHeight="1" spans="1:17">
      <c r="A6" s="22" t="s">
        <v>524</v>
      </c>
      <c r="B6" s="22" t="s">
        <v>519</v>
      </c>
      <c r="C6" s="22" t="s">
        <v>520</v>
      </c>
      <c r="D6" s="22" t="s">
        <v>521</v>
      </c>
      <c r="E6" s="22" t="s">
        <v>522</v>
      </c>
      <c r="F6" s="22" t="s">
        <v>523</v>
      </c>
      <c r="G6" s="22" t="s">
        <v>32</v>
      </c>
      <c r="H6" s="22" t="s">
        <v>35</v>
      </c>
      <c r="I6" s="22" t="s">
        <v>525</v>
      </c>
      <c r="J6" s="22" t="s">
        <v>526</v>
      </c>
      <c r="K6" s="22" t="s">
        <v>38</v>
      </c>
      <c r="L6" s="22" t="s">
        <v>527</v>
      </c>
      <c r="M6" s="22" t="s">
        <v>62</v>
      </c>
      <c r="N6" s="22"/>
      <c r="O6" s="22"/>
      <c r="P6" s="22"/>
      <c r="Q6" s="22"/>
    </row>
    <row r="7" ht="32.4" customHeight="1" spans="1:17">
      <c r="A7" s="22"/>
      <c r="B7" s="22"/>
      <c r="C7" s="22"/>
      <c r="D7" s="22"/>
      <c r="E7" s="22"/>
      <c r="F7" s="22"/>
      <c r="G7" s="22"/>
      <c r="H7" s="22" t="s">
        <v>34</v>
      </c>
      <c r="I7" s="22"/>
      <c r="J7" s="22"/>
      <c r="K7" s="22"/>
      <c r="L7" s="22" t="s">
        <v>34</v>
      </c>
      <c r="M7" s="22" t="s">
        <v>41</v>
      </c>
      <c r="N7" s="22" t="s">
        <v>42</v>
      </c>
      <c r="O7" s="42" t="s">
        <v>43</v>
      </c>
      <c r="P7" s="42" t="s">
        <v>44</v>
      </c>
      <c r="Q7" s="42" t="s">
        <v>45</v>
      </c>
    </row>
    <row r="8" ht="20.25" customHeight="1" spans="1:17">
      <c r="A8" s="34">
        <v>1</v>
      </c>
      <c r="B8" s="34">
        <v>2</v>
      </c>
      <c r="C8" s="34">
        <v>3</v>
      </c>
      <c r="D8" s="34">
        <v>4</v>
      </c>
      <c r="E8" s="34">
        <v>5</v>
      </c>
      <c r="F8" s="34">
        <v>6</v>
      </c>
      <c r="G8" s="34">
        <v>7</v>
      </c>
      <c r="H8" s="34">
        <v>8</v>
      </c>
      <c r="I8" s="34">
        <v>9</v>
      </c>
      <c r="J8" s="34">
        <v>10</v>
      </c>
      <c r="K8" s="34">
        <v>11</v>
      </c>
      <c r="L8" s="34">
        <v>12</v>
      </c>
      <c r="M8" s="34">
        <v>13</v>
      </c>
      <c r="N8" s="34">
        <v>14</v>
      </c>
      <c r="O8" s="34">
        <v>15</v>
      </c>
      <c r="P8" s="34">
        <v>16</v>
      </c>
      <c r="Q8" s="34">
        <v>17</v>
      </c>
    </row>
    <row r="9" ht="20.25" customHeight="1" spans="1:17">
      <c r="A9" s="38"/>
      <c r="B9" s="23"/>
      <c r="C9" s="23"/>
      <c r="D9" s="39"/>
      <c r="E9" s="39"/>
      <c r="F9" s="39"/>
      <c r="G9" s="39"/>
      <c r="H9" s="39"/>
      <c r="I9" s="39"/>
      <c r="J9" s="35"/>
      <c r="K9" s="35"/>
      <c r="L9" s="39"/>
      <c r="M9" s="39"/>
      <c r="N9" s="39"/>
      <c r="O9" s="39"/>
      <c r="P9" s="39"/>
      <c r="Q9" s="39"/>
    </row>
    <row r="10" ht="20.25" customHeight="1" spans="1:17">
      <c r="A10" s="23"/>
      <c r="B10" s="23"/>
      <c r="C10" s="23"/>
      <c r="D10" s="40"/>
      <c r="E10" s="24"/>
      <c r="F10" s="39"/>
      <c r="G10" s="39"/>
      <c r="H10" s="35"/>
      <c r="I10" s="35"/>
      <c r="J10" s="35"/>
      <c r="K10" s="35"/>
      <c r="L10" s="39"/>
      <c r="M10" s="39"/>
      <c r="N10" s="39"/>
      <c r="O10" s="39"/>
      <c r="P10" s="39"/>
      <c r="Q10" s="39"/>
    </row>
    <row r="11" ht="20.25" customHeight="1" spans="1:17">
      <c r="A11" s="24" t="s">
        <v>32</v>
      </c>
      <c r="B11" s="24"/>
      <c r="C11" s="24"/>
      <c r="D11" s="40"/>
      <c r="E11" s="40"/>
      <c r="F11" s="39"/>
      <c r="G11" s="39"/>
      <c r="H11" s="39"/>
      <c r="I11" s="39"/>
      <c r="J11" s="39"/>
      <c r="K11" s="39"/>
      <c r="L11" s="39"/>
      <c r="M11" s="39"/>
      <c r="N11" s="39"/>
      <c r="O11" s="39"/>
      <c r="P11" s="39"/>
      <c r="Q11" s="39"/>
    </row>
    <row r="12" customHeight="1" spans="1:1">
      <c r="A12" t="s">
        <v>528</v>
      </c>
    </row>
  </sheetData>
  <mergeCells count="17">
    <mergeCell ref="A2:M2"/>
    <mergeCell ref="A3:Q3"/>
    <mergeCell ref="A4:M4"/>
    <mergeCell ref="G5:Q5"/>
    <mergeCell ref="L6:Q6"/>
    <mergeCell ref="A11:E11"/>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2"/>
  <sheetViews>
    <sheetView showZeros="0" workbookViewId="0">
      <pane ySplit="1" topLeftCell="A2" activePane="bottomLeft" state="frozen"/>
      <selection/>
      <selection pane="bottomLeft" activeCell="B15" sqref="B15"/>
    </sheetView>
  </sheetViews>
  <sheetFormatPr defaultColWidth="8.85" defaultRowHeight="15" customHeight="1"/>
  <cols>
    <col min="1" max="1" width="35.1333333333333" customWidth="1"/>
    <col min="2" max="2" width="28.2833333333333" customWidth="1"/>
    <col min="3" max="3" width="28.4166666666667" customWidth="1"/>
    <col min="4" max="4" width="16.2833333333333" customWidth="1"/>
    <col min="5" max="9" width="16.4166666666667" customWidth="1"/>
    <col min="10" max="14" width="16.2833333333333" customWidth="1"/>
  </cols>
  <sheetData>
    <row r="1" customHeight="1" spans="1:14">
      <c r="A1" s="31"/>
      <c r="B1" s="31"/>
      <c r="C1" s="31"/>
      <c r="D1" s="31"/>
      <c r="E1" s="31"/>
      <c r="F1" s="31"/>
      <c r="G1" s="31"/>
      <c r="H1" s="31"/>
      <c r="I1" s="31"/>
      <c r="J1" s="31"/>
      <c r="K1" s="31"/>
      <c r="L1" s="31"/>
      <c r="M1" s="31"/>
      <c r="N1" s="31"/>
    </row>
    <row r="2" customHeight="1" spans="1:14">
      <c r="A2" s="20"/>
      <c r="B2" s="20"/>
      <c r="C2" s="20"/>
      <c r="D2" s="20"/>
      <c r="E2" s="20"/>
      <c r="F2" s="20"/>
      <c r="G2" s="20"/>
      <c r="H2" s="20"/>
      <c r="I2" s="20"/>
      <c r="J2" s="20"/>
      <c r="K2" s="20"/>
      <c r="L2" s="20"/>
      <c r="M2" s="20"/>
      <c r="N2" s="20" t="s">
        <v>529</v>
      </c>
    </row>
    <row r="3" ht="45" customHeight="1" spans="1:14">
      <c r="A3" s="32" t="s">
        <v>530</v>
      </c>
      <c r="B3" s="32"/>
      <c r="C3" s="32"/>
      <c r="D3" s="32"/>
      <c r="E3" s="32"/>
      <c r="F3" s="32"/>
      <c r="G3" s="32"/>
      <c r="H3" s="32"/>
      <c r="I3" s="32"/>
      <c r="J3" s="32"/>
      <c r="K3" s="32"/>
      <c r="L3" s="32"/>
      <c r="M3" s="32"/>
      <c r="N3" s="32"/>
    </row>
    <row r="4" ht="20.25" customHeight="1" spans="1:14">
      <c r="A4" s="19" t="str">
        <f>"单位名称："&amp;"峨山彝族自治县第一中学"</f>
        <v>单位名称：峨山彝族自治县第一中学</v>
      </c>
      <c r="B4" s="19"/>
      <c r="C4" s="19"/>
      <c r="D4" s="19"/>
      <c r="E4" s="19"/>
      <c r="F4" s="19"/>
      <c r="G4" s="19"/>
      <c r="H4" s="19"/>
      <c r="I4" s="20"/>
      <c r="J4" s="20"/>
      <c r="K4" s="20"/>
      <c r="L4" s="20"/>
      <c r="M4" s="20"/>
      <c r="N4" s="20" t="s">
        <v>29</v>
      </c>
    </row>
    <row r="5" ht="27.15" customHeight="1" spans="1:14">
      <c r="A5" s="33" t="s">
        <v>518</v>
      </c>
      <c r="B5" s="33" t="s">
        <v>531</v>
      </c>
      <c r="C5" s="33" t="s">
        <v>532</v>
      </c>
      <c r="D5" s="33" t="s">
        <v>142</v>
      </c>
      <c r="E5" s="33"/>
      <c r="F5" s="33"/>
      <c r="G5" s="33"/>
      <c r="H5" s="33"/>
      <c r="I5" s="33"/>
      <c r="J5" s="33"/>
      <c r="K5" s="33"/>
      <c r="L5" s="33"/>
      <c r="M5" s="33"/>
      <c r="N5" s="33"/>
    </row>
    <row r="6" ht="23.4" customHeight="1" spans="1:14">
      <c r="A6" s="33" t="s">
        <v>524</v>
      </c>
      <c r="B6" s="33"/>
      <c r="C6" s="33" t="s">
        <v>533</v>
      </c>
      <c r="D6" s="33" t="s">
        <v>32</v>
      </c>
      <c r="E6" s="33" t="s">
        <v>35</v>
      </c>
      <c r="F6" s="33" t="s">
        <v>525</v>
      </c>
      <c r="G6" s="33" t="s">
        <v>526</v>
      </c>
      <c r="H6" s="33" t="s">
        <v>38</v>
      </c>
      <c r="I6" s="33" t="s">
        <v>527</v>
      </c>
      <c r="J6" s="33"/>
      <c r="K6" s="33"/>
      <c r="L6" s="33"/>
      <c r="M6" s="33"/>
      <c r="N6" s="33"/>
    </row>
    <row r="7" ht="28.65" customHeight="1" spans="1:14">
      <c r="A7" s="33"/>
      <c r="B7" s="33"/>
      <c r="C7" s="33"/>
      <c r="D7" s="33"/>
      <c r="E7" s="33" t="s">
        <v>34</v>
      </c>
      <c r="F7" s="33"/>
      <c r="G7" s="33"/>
      <c r="H7" s="33"/>
      <c r="I7" s="33" t="s">
        <v>34</v>
      </c>
      <c r="J7" s="33" t="s">
        <v>41</v>
      </c>
      <c r="K7" s="33" t="s">
        <v>42</v>
      </c>
      <c r="L7" s="36" t="s">
        <v>43</v>
      </c>
      <c r="M7" s="36" t="s">
        <v>44</v>
      </c>
      <c r="N7" s="36" t="s">
        <v>45</v>
      </c>
    </row>
    <row r="8" ht="20.25" customHeight="1" spans="1:14">
      <c r="A8" s="34">
        <v>1</v>
      </c>
      <c r="B8" s="34">
        <v>2</v>
      </c>
      <c r="C8" s="34">
        <v>3</v>
      </c>
      <c r="D8" s="34">
        <v>4</v>
      </c>
      <c r="E8" s="34">
        <v>5</v>
      </c>
      <c r="F8" s="34">
        <v>6</v>
      </c>
      <c r="G8" s="34">
        <v>7</v>
      </c>
      <c r="H8" s="34">
        <v>8</v>
      </c>
      <c r="I8" s="34">
        <v>9</v>
      </c>
      <c r="J8" s="34">
        <v>10</v>
      </c>
      <c r="K8" s="34">
        <v>11</v>
      </c>
      <c r="L8" s="34">
        <v>12</v>
      </c>
      <c r="M8" s="34">
        <v>13</v>
      </c>
      <c r="N8" s="34">
        <v>14</v>
      </c>
    </row>
    <row r="9" ht="20.25" customHeight="1" spans="1:14">
      <c r="A9" s="23"/>
      <c r="B9" s="23"/>
      <c r="C9" s="23"/>
      <c r="D9" s="35"/>
      <c r="E9" s="35"/>
      <c r="F9" s="35"/>
      <c r="G9" s="35"/>
      <c r="H9" s="35"/>
      <c r="I9" s="35"/>
      <c r="J9" s="35"/>
      <c r="K9" s="35"/>
      <c r="L9" s="35"/>
      <c r="M9" s="35"/>
      <c r="N9" s="35"/>
    </row>
    <row r="10" ht="20.25" customHeight="1" spans="1:14">
      <c r="A10" s="23"/>
      <c r="B10" s="23"/>
      <c r="C10" s="23"/>
      <c r="D10" s="35"/>
      <c r="E10" s="35"/>
      <c r="F10" s="35"/>
      <c r="G10" s="35"/>
      <c r="H10" s="35"/>
      <c r="I10" s="35"/>
      <c r="J10" s="35"/>
      <c r="K10" s="35"/>
      <c r="L10" s="35"/>
      <c r="M10" s="35"/>
      <c r="N10" s="35"/>
    </row>
    <row r="11" ht="20.25" customHeight="1" spans="1:14">
      <c r="A11" s="24" t="s">
        <v>32</v>
      </c>
      <c r="B11" s="24"/>
      <c r="C11" s="24"/>
      <c r="D11" s="35"/>
      <c r="E11" s="35"/>
      <c r="F11" s="35"/>
      <c r="G11" s="35"/>
      <c r="H11" s="35"/>
      <c r="I11" s="35"/>
      <c r="J11" s="35"/>
      <c r="K11" s="35"/>
      <c r="L11" s="35"/>
      <c r="M11" s="35"/>
      <c r="N11" s="35"/>
    </row>
    <row r="12" customHeight="1" spans="1:1">
      <c r="A12" t="s">
        <v>534</v>
      </c>
    </row>
  </sheetData>
  <mergeCells count="14">
    <mergeCell ref="A2:I2"/>
    <mergeCell ref="A3:N3"/>
    <mergeCell ref="A4:H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0"/>
  <sheetViews>
    <sheetView showZeros="0" workbookViewId="0">
      <pane ySplit="1" topLeftCell="A2" activePane="bottomLeft" state="frozen"/>
      <selection/>
      <selection pane="bottomLeft" activeCell="B23" sqref="B23"/>
    </sheetView>
  </sheetViews>
  <sheetFormatPr defaultColWidth="8.85" defaultRowHeight="15" customHeight="1"/>
  <cols>
    <col min="1" max="1" width="37.1416666666667" customWidth="1"/>
    <col min="2" max="11" width="17.1416666666667" customWidth="1"/>
  </cols>
  <sheetData>
    <row r="1" customHeight="1" spans="1:11">
      <c r="A1" s="1"/>
      <c r="B1" s="1"/>
      <c r="C1" s="1"/>
      <c r="D1" s="1"/>
      <c r="E1" s="1"/>
      <c r="F1" s="1"/>
      <c r="G1" s="1"/>
      <c r="H1" s="1"/>
      <c r="I1" s="1"/>
      <c r="J1" s="1"/>
      <c r="K1" s="1"/>
    </row>
    <row r="2" ht="24.15" customHeight="1" spans="1:11">
      <c r="A2" s="19"/>
      <c r="B2" s="19"/>
      <c r="C2" s="19"/>
      <c r="D2" s="19"/>
      <c r="E2" s="19"/>
      <c r="F2" s="19"/>
      <c r="G2" s="19"/>
      <c r="H2" s="19"/>
      <c r="I2" s="19"/>
      <c r="J2" s="20"/>
      <c r="K2" s="20" t="s">
        <v>535</v>
      </c>
    </row>
    <row r="3" ht="45.15" customHeight="1" spans="1:11">
      <c r="A3" s="25" t="s">
        <v>536</v>
      </c>
      <c r="B3" s="25"/>
      <c r="C3" s="25"/>
      <c r="D3" s="25"/>
      <c r="E3" s="25"/>
      <c r="F3" s="25"/>
      <c r="G3" s="25"/>
      <c r="H3" s="25"/>
      <c r="I3" s="25"/>
      <c r="J3" s="25"/>
      <c r="K3" s="25"/>
    </row>
    <row r="4" ht="18.75" customHeight="1" spans="1:11">
      <c r="A4" s="19" t="str">
        <f>"单位名称："&amp;"峨山彝族自治县第一中学"</f>
        <v>单位名称：峨山彝族自治县第一中学</v>
      </c>
      <c r="B4" s="19"/>
      <c r="C4" s="19"/>
      <c r="D4" s="19"/>
      <c r="E4" s="19"/>
      <c r="F4" s="19"/>
      <c r="G4" s="19"/>
      <c r="H4" s="19"/>
      <c r="I4" s="19"/>
      <c r="J4" s="20"/>
      <c r="K4" s="20" t="s">
        <v>29</v>
      </c>
    </row>
    <row r="5" ht="22.5" customHeight="1" spans="1:11">
      <c r="A5" s="28" t="s">
        <v>537</v>
      </c>
      <c r="B5" s="28" t="s">
        <v>142</v>
      </c>
      <c r="C5" s="28"/>
      <c r="D5" s="28"/>
      <c r="E5" s="28" t="s">
        <v>538</v>
      </c>
      <c r="F5" s="28"/>
      <c r="G5" s="28"/>
      <c r="H5" s="28"/>
      <c r="I5" s="28"/>
      <c r="J5" s="28"/>
      <c r="K5" s="28"/>
    </row>
    <row r="6" ht="22.5" customHeight="1" spans="1:11">
      <c r="A6" s="28"/>
      <c r="B6" s="28" t="s">
        <v>32</v>
      </c>
      <c r="C6" s="28" t="s">
        <v>35</v>
      </c>
      <c r="D6" s="28" t="s">
        <v>525</v>
      </c>
      <c r="E6" s="28" t="s">
        <v>539</v>
      </c>
      <c r="F6" s="28" t="s">
        <v>540</v>
      </c>
      <c r="G6" s="28" t="s">
        <v>541</v>
      </c>
      <c r="H6" s="28" t="s">
        <v>542</v>
      </c>
      <c r="I6" s="28" t="s">
        <v>543</v>
      </c>
      <c r="J6" s="28" t="s">
        <v>544</v>
      </c>
      <c r="K6" s="28" t="s">
        <v>545</v>
      </c>
    </row>
    <row r="7" ht="18.75" customHeight="1" spans="1:11">
      <c r="A7" s="29" t="s">
        <v>46</v>
      </c>
      <c r="B7" s="29" t="s">
        <v>47</v>
      </c>
      <c r="C7" s="29" t="s">
        <v>48</v>
      </c>
      <c r="D7" s="29" t="s">
        <v>49</v>
      </c>
      <c r="E7" s="29" t="s">
        <v>50</v>
      </c>
      <c r="F7" s="29" t="s">
        <v>51</v>
      </c>
      <c r="G7" s="29" t="s">
        <v>52</v>
      </c>
      <c r="H7" s="29" t="s">
        <v>53</v>
      </c>
      <c r="I7" s="29" t="s">
        <v>54</v>
      </c>
      <c r="J7" s="29" t="s">
        <v>70</v>
      </c>
      <c r="K7" s="29" t="s">
        <v>546</v>
      </c>
    </row>
    <row r="8" ht="18.75" customHeight="1" spans="1:11">
      <c r="A8" s="23"/>
      <c r="B8" s="23"/>
      <c r="C8" s="23"/>
      <c r="D8" s="23"/>
      <c r="E8" s="23"/>
      <c r="F8" s="23"/>
      <c r="G8" s="23"/>
      <c r="H8" s="23"/>
      <c r="I8" s="23"/>
      <c r="J8" s="23"/>
      <c r="K8" s="30"/>
    </row>
    <row r="9" ht="18.75" customHeight="1" spans="1:11">
      <c r="A9" s="24"/>
      <c r="B9" s="23"/>
      <c r="C9" s="23"/>
      <c r="D9" s="23"/>
      <c r="E9" s="23"/>
      <c r="F9" s="23"/>
      <c r="G9" s="23"/>
      <c r="H9" s="23"/>
      <c r="I9" s="23"/>
      <c r="J9" s="23"/>
      <c r="K9" s="30"/>
    </row>
    <row r="10" customHeight="1" spans="1:1">
      <c r="A10" t="s">
        <v>547</v>
      </c>
    </row>
  </sheetData>
  <mergeCells count="5">
    <mergeCell ref="A3:J3"/>
    <mergeCell ref="A4:C4"/>
    <mergeCell ref="B5:D5"/>
    <mergeCell ref="E5:K5"/>
    <mergeCell ref="A5:A6"/>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workbookViewId="0">
      <pane ySplit="1" topLeftCell="A2" activePane="bottomLeft" state="frozen"/>
      <selection/>
      <selection pane="bottomLeft" activeCell="C12" sqref="C12"/>
    </sheetView>
  </sheetViews>
  <sheetFormatPr defaultColWidth="8.85" defaultRowHeight="15" customHeight="1"/>
  <cols>
    <col min="1" max="10" width="28.575" customWidth="1"/>
  </cols>
  <sheetData>
    <row r="1" customHeight="1" spans="1:10">
      <c r="A1" s="1"/>
      <c r="B1" s="1"/>
      <c r="C1" s="1"/>
      <c r="D1" s="1"/>
      <c r="E1" s="1"/>
      <c r="F1" s="1"/>
      <c r="G1" s="1"/>
      <c r="H1" s="1"/>
      <c r="I1" s="1"/>
      <c r="J1" s="1"/>
    </row>
    <row r="2" ht="18.75" customHeight="1" spans="1:10">
      <c r="A2" s="19"/>
      <c r="B2" s="19"/>
      <c r="C2" s="19"/>
      <c r="D2" s="19"/>
      <c r="E2" s="19"/>
      <c r="F2" s="19"/>
      <c r="G2" s="19"/>
      <c r="H2" s="19"/>
      <c r="I2" s="19"/>
      <c r="J2" s="20" t="s">
        <v>548</v>
      </c>
    </row>
    <row r="3" ht="52.05" customHeight="1" spans="1:10">
      <c r="A3" s="25" t="s">
        <v>549</v>
      </c>
      <c r="B3" s="26"/>
      <c r="C3" s="26"/>
      <c r="D3" s="26"/>
      <c r="E3" s="26"/>
      <c r="F3" s="26"/>
      <c r="G3" s="26"/>
      <c r="H3" s="26"/>
      <c r="I3" s="26"/>
      <c r="J3" s="26"/>
    </row>
    <row r="4" ht="21.3" customHeight="1" spans="1:10">
      <c r="A4" s="19" t="str">
        <f>"单位名称："&amp;"峨山彝族自治县第一中学"</f>
        <v>单位名称：峨山彝族自治县第一中学</v>
      </c>
      <c r="B4" s="19"/>
      <c r="C4" s="19"/>
      <c r="D4" s="27"/>
      <c r="E4" s="27"/>
      <c r="F4" s="27"/>
      <c r="G4" s="27"/>
      <c r="H4" s="27"/>
      <c r="I4" s="27"/>
      <c r="J4" s="27"/>
    </row>
    <row r="5" ht="27.15" customHeight="1" spans="1:10">
      <c r="A5" s="22" t="s">
        <v>241</v>
      </c>
      <c r="B5" s="22" t="s">
        <v>242</v>
      </c>
      <c r="C5" s="22" t="s">
        <v>243</v>
      </c>
      <c r="D5" s="22" t="s">
        <v>244</v>
      </c>
      <c r="E5" s="22" t="s">
        <v>245</v>
      </c>
      <c r="F5" s="22" t="s">
        <v>246</v>
      </c>
      <c r="G5" s="22" t="s">
        <v>247</v>
      </c>
      <c r="H5" s="22" t="s">
        <v>248</v>
      </c>
      <c r="I5" s="22" t="s">
        <v>249</v>
      </c>
      <c r="J5" s="22" t="s">
        <v>250</v>
      </c>
    </row>
    <row r="6" ht="18.75" customHeight="1" spans="1:10">
      <c r="A6" s="22" t="s">
        <v>46</v>
      </c>
      <c r="B6" s="22" t="s">
        <v>47</v>
      </c>
      <c r="C6" s="22" t="s">
        <v>48</v>
      </c>
      <c r="D6" s="22" t="s">
        <v>49</v>
      </c>
      <c r="E6" s="22" t="s">
        <v>50</v>
      </c>
      <c r="F6" s="22" t="s">
        <v>51</v>
      </c>
      <c r="G6" s="22" t="s">
        <v>52</v>
      </c>
      <c r="H6" s="22" t="s">
        <v>53</v>
      </c>
      <c r="I6" s="22" t="s">
        <v>54</v>
      </c>
      <c r="J6" s="22" t="s">
        <v>70</v>
      </c>
    </row>
    <row r="7" ht="18.75" customHeight="1" spans="1:10">
      <c r="A7" s="23"/>
      <c r="B7" s="23"/>
      <c r="C7" s="23"/>
      <c r="D7" s="23"/>
      <c r="E7" s="23"/>
      <c r="F7" s="23"/>
      <c r="G7" s="23"/>
      <c r="H7" s="23"/>
      <c r="I7" s="23"/>
      <c r="J7" s="23"/>
    </row>
    <row r="8" ht="18.75" customHeight="1" spans="1:10">
      <c r="A8" s="23"/>
      <c r="B8" s="23"/>
      <c r="C8" s="23"/>
      <c r="D8" s="23"/>
      <c r="E8" s="23"/>
      <c r="F8" s="23"/>
      <c r="G8" s="23"/>
      <c r="H8" s="23"/>
      <c r="I8" s="23"/>
      <c r="J8" s="23"/>
    </row>
    <row r="9" customHeight="1" spans="1:1">
      <c r="A9" t="s">
        <v>547</v>
      </c>
    </row>
  </sheetData>
  <mergeCells count="2">
    <mergeCell ref="A3:J3"/>
    <mergeCell ref="A4:C4"/>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9"/>
  <sheetViews>
    <sheetView showZeros="0" workbookViewId="0">
      <pane ySplit="1" topLeftCell="A2" activePane="bottomLeft" state="frozen"/>
      <selection/>
      <selection pane="bottomLeft" activeCell="B15" sqref="B15"/>
    </sheetView>
  </sheetViews>
  <sheetFormatPr defaultColWidth="8.85" defaultRowHeight="15" customHeight="1" outlineLevelCol="7"/>
  <cols>
    <col min="1" max="8" width="28.575" customWidth="1"/>
  </cols>
  <sheetData>
    <row r="1" customHeight="1" spans="1:8">
      <c r="A1" s="1"/>
      <c r="B1" s="1"/>
      <c r="C1" s="1"/>
      <c r="D1" s="1"/>
      <c r="E1" s="1"/>
      <c r="F1" s="1"/>
      <c r="G1" s="1"/>
      <c r="H1" s="1"/>
    </row>
    <row r="2" ht="18.75" customHeight="1" spans="1:8">
      <c r="A2" s="19"/>
      <c r="B2" s="19"/>
      <c r="C2" s="19"/>
      <c r="D2" s="19"/>
      <c r="E2" s="19"/>
      <c r="F2" s="19"/>
      <c r="G2" s="19"/>
      <c r="H2" s="20" t="s">
        <v>550</v>
      </c>
    </row>
    <row r="3" ht="41.4" customHeight="1" spans="1:8">
      <c r="A3" s="21" t="s">
        <v>551</v>
      </c>
      <c r="B3" s="21"/>
      <c r="C3" s="21"/>
      <c r="D3" s="21"/>
      <c r="E3" s="21"/>
      <c r="F3" s="21"/>
      <c r="G3" s="21"/>
      <c r="H3" s="21"/>
    </row>
    <row r="4" ht="18.75" customHeight="1" spans="1:8">
      <c r="A4" s="19" t="str">
        <f>"单位名称："&amp;"峨山彝族自治县第一中学"</f>
        <v>单位名称：峨山彝族自治县第一中学</v>
      </c>
      <c r="B4" s="19"/>
      <c r="C4" s="19"/>
      <c r="D4" s="19"/>
      <c r="E4" s="19"/>
      <c r="F4" s="19"/>
      <c r="G4" s="19"/>
      <c r="H4" s="19"/>
    </row>
    <row r="5" ht="18.75" customHeight="1" spans="1:8">
      <c r="A5" s="22" t="s">
        <v>135</v>
      </c>
      <c r="B5" s="22" t="s">
        <v>552</v>
      </c>
      <c r="C5" s="22" t="s">
        <v>553</v>
      </c>
      <c r="D5" s="22" t="s">
        <v>554</v>
      </c>
      <c r="E5" s="22" t="s">
        <v>521</v>
      </c>
      <c r="F5" s="22" t="s">
        <v>555</v>
      </c>
      <c r="G5" s="22"/>
      <c r="H5" s="22"/>
    </row>
    <row r="6" ht="18.75" customHeight="1" spans="1:8">
      <c r="A6" s="22"/>
      <c r="B6" s="22"/>
      <c r="C6" s="22"/>
      <c r="D6" s="22"/>
      <c r="E6" s="22"/>
      <c r="F6" s="22" t="s">
        <v>522</v>
      </c>
      <c r="G6" s="22" t="s">
        <v>556</v>
      </c>
      <c r="H6" s="22" t="s">
        <v>557</v>
      </c>
    </row>
    <row r="7" ht="18.75" customHeight="1" spans="1:8">
      <c r="A7" s="22" t="s">
        <v>46</v>
      </c>
      <c r="B7" s="22" t="s">
        <v>47</v>
      </c>
      <c r="C7" s="22" t="s">
        <v>48</v>
      </c>
      <c r="D7" s="22" t="s">
        <v>49</v>
      </c>
      <c r="E7" s="22" t="s">
        <v>50</v>
      </c>
      <c r="F7" s="22" t="s">
        <v>51</v>
      </c>
      <c r="G7" s="22" t="s">
        <v>52</v>
      </c>
      <c r="H7" s="22" t="s">
        <v>53</v>
      </c>
    </row>
    <row r="8" ht="18.75" customHeight="1" spans="1:8">
      <c r="A8" s="23"/>
      <c r="B8" s="23"/>
      <c r="C8" s="23"/>
      <c r="D8" s="23"/>
      <c r="E8" s="24"/>
      <c r="F8" s="24"/>
      <c r="G8" s="17"/>
      <c r="H8" s="17"/>
    </row>
    <row r="9" customHeight="1" spans="1:1">
      <c r="A9" t="s">
        <v>558</v>
      </c>
    </row>
  </sheetData>
  <mergeCells count="8">
    <mergeCell ref="A3:H3"/>
    <mergeCell ref="A4:C4"/>
    <mergeCell ref="F5:H5"/>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2"/>
  <sheetViews>
    <sheetView showZeros="0" workbookViewId="0">
      <pane ySplit="1" topLeftCell="A2" activePane="bottomLeft" state="frozen"/>
      <selection/>
      <selection pane="bottomLeft" activeCell="B15" sqref="B15"/>
    </sheetView>
  </sheetViews>
  <sheetFormatPr defaultColWidth="8.85"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559</v>
      </c>
    </row>
    <row r="3" ht="45" customHeight="1" spans="1:11">
      <c r="A3" s="4" t="s">
        <v>560</v>
      </c>
      <c r="B3" s="4"/>
      <c r="C3" s="4"/>
      <c r="D3" s="4"/>
      <c r="E3" s="4"/>
      <c r="F3" s="4"/>
      <c r="G3" s="4"/>
      <c r="H3" s="4"/>
      <c r="I3" s="4"/>
      <c r="J3" s="4"/>
      <c r="K3" s="4"/>
    </row>
    <row r="4" ht="18.75" customHeight="1" spans="1:11">
      <c r="A4" s="5" t="str">
        <f>"单位名称："&amp;"峨山彝族自治县第一中学"</f>
        <v>单位名称：峨山彝族自治县第一中学</v>
      </c>
      <c r="B4" s="5"/>
      <c r="C4" s="5"/>
      <c r="D4" s="5"/>
      <c r="E4" s="5"/>
      <c r="F4" s="5"/>
      <c r="G4" s="5"/>
      <c r="H4" s="6"/>
      <c r="I4" s="6"/>
      <c r="J4" s="6"/>
      <c r="K4" s="6" t="s">
        <v>29</v>
      </c>
    </row>
    <row r="5" ht="18.75" customHeight="1" spans="1:11">
      <c r="A5" s="13" t="s">
        <v>193</v>
      </c>
      <c r="B5" s="13" t="s">
        <v>137</v>
      </c>
      <c r="C5" s="13" t="s">
        <v>194</v>
      </c>
      <c r="D5" s="13" t="s">
        <v>138</v>
      </c>
      <c r="E5" s="13" t="s">
        <v>139</v>
      </c>
      <c r="F5" s="13" t="s">
        <v>195</v>
      </c>
      <c r="G5" s="13" t="s">
        <v>141</v>
      </c>
      <c r="H5" s="13" t="s">
        <v>32</v>
      </c>
      <c r="I5" s="13" t="s">
        <v>561</v>
      </c>
      <c r="J5" s="13"/>
      <c r="K5" s="13"/>
    </row>
    <row r="6" ht="18.75" customHeight="1" spans="1:11">
      <c r="A6" s="13"/>
      <c r="B6" s="13"/>
      <c r="C6" s="13"/>
      <c r="D6" s="13"/>
      <c r="E6" s="13"/>
      <c r="F6" s="13"/>
      <c r="G6" s="13"/>
      <c r="H6" s="13"/>
      <c r="I6" s="13" t="s">
        <v>35</v>
      </c>
      <c r="J6" s="13" t="s">
        <v>36</v>
      </c>
      <c r="K6" s="13" t="s">
        <v>37</v>
      </c>
    </row>
    <row r="7" ht="22.65" customHeight="1" spans="1:11">
      <c r="A7" s="13"/>
      <c r="B7" s="13"/>
      <c r="C7" s="13"/>
      <c r="D7" s="13"/>
      <c r="E7" s="13"/>
      <c r="F7" s="13"/>
      <c r="G7" s="13"/>
      <c r="H7" s="13"/>
      <c r="I7" s="13"/>
      <c r="J7" s="13"/>
      <c r="K7" s="13"/>
    </row>
    <row r="8" ht="18.75" customHeight="1" spans="1:11">
      <c r="A8" s="14" t="s">
        <v>46</v>
      </c>
      <c r="B8" s="14">
        <v>2</v>
      </c>
      <c r="C8" s="14">
        <v>3</v>
      </c>
      <c r="D8" s="14">
        <v>4</v>
      </c>
      <c r="E8" s="14">
        <v>5</v>
      </c>
      <c r="F8" s="14">
        <v>6</v>
      </c>
      <c r="G8" s="14">
        <v>7</v>
      </c>
      <c r="H8" s="14">
        <v>8</v>
      </c>
      <c r="I8" s="14">
        <v>9</v>
      </c>
      <c r="J8" s="14">
        <v>10</v>
      </c>
      <c r="K8" s="14">
        <v>11</v>
      </c>
    </row>
    <row r="9" ht="20.25" customHeight="1" spans="1:11">
      <c r="A9" s="15"/>
      <c r="B9" s="16"/>
      <c r="C9" s="15"/>
      <c r="D9" s="15"/>
      <c r="E9" s="15"/>
      <c r="F9" s="15"/>
      <c r="G9" s="15"/>
      <c r="H9" s="17"/>
      <c r="I9" s="17"/>
      <c r="J9" s="17"/>
      <c r="K9" s="17"/>
    </row>
    <row r="10" ht="20.25" customHeight="1" spans="1:11">
      <c r="A10" s="15"/>
      <c r="B10" s="16"/>
      <c r="C10" s="15"/>
      <c r="D10" s="15"/>
      <c r="E10" s="15"/>
      <c r="F10" s="15"/>
      <c r="G10" s="15"/>
      <c r="H10" s="17"/>
      <c r="I10" s="17"/>
      <c r="J10" s="17"/>
      <c r="K10" s="17"/>
    </row>
    <row r="11" ht="20.25" customHeight="1" spans="1:11">
      <c r="A11" s="18" t="s">
        <v>32</v>
      </c>
      <c r="B11" s="18"/>
      <c r="C11" s="18"/>
      <c r="D11" s="18"/>
      <c r="E11" s="18"/>
      <c r="F11" s="18"/>
      <c r="G11" s="18"/>
      <c r="H11" s="17"/>
      <c r="I11" s="17"/>
      <c r="J11" s="17"/>
      <c r="K11" s="17"/>
    </row>
    <row r="12" customHeight="1" spans="1:1">
      <c r="A12" t="s">
        <v>562</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1"/>
  <sheetViews>
    <sheetView showZeros="0" workbookViewId="0">
      <pane ySplit="1" topLeftCell="A2" activePane="bottomLeft" state="frozen"/>
      <selection/>
      <selection pane="bottomLeft" activeCell="C17" sqref="C17"/>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customHeight="1" spans="1:7">
      <c r="A1" s="1"/>
      <c r="B1" s="1"/>
      <c r="C1" s="1"/>
      <c r="D1" s="1"/>
      <c r="E1" s="1"/>
      <c r="F1" s="1"/>
      <c r="G1" s="1"/>
    </row>
    <row r="2" ht="18.75" customHeight="1" spans="1:7">
      <c r="A2" s="2"/>
      <c r="B2" s="2"/>
      <c r="C2" s="2"/>
      <c r="D2" s="2"/>
      <c r="E2" s="3"/>
      <c r="F2" s="3"/>
      <c r="G2" s="3" t="s">
        <v>563</v>
      </c>
    </row>
    <row r="3" ht="45" customHeight="1" spans="1:7">
      <c r="A3" s="4" t="s">
        <v>564</v>
      </c>
      <c r="B3" s="4"/>
      <c r="C3" s="4"/>
      <c r="D3" s="4"/>
      <c r="E3" s="4"/>
      <c r="F3" s="4"/>
      <c r="G3" s="4"/>
    </row>
    <row r="4" ht="24.15" customHeight="1" spans="1:7">
      <c r="A4" s="5" t="str">
        <f>"单位名称："&amp;"峨山彝族自治县第一中学"</f>
        <v>单位名称：峨山彝族自治县第一中学</v>
      </c>
      <c r="B4" s="5"/>
      <c r="C4" s="5"/>
      <c r="D4" s="5"/>
      <c r="E4" s="6"/>
      <c r="F4" s="6"/>
      <c r="G4" s="6" t="s">
        <v>29</v>
      </c>
    </row>
    <row r="5" ht="18.75" customHeight="1" spans="1:7">
      <c r="A5" s="7" t="s">
        <v>194</v>
      </c>
      <c r="B5" s="7" t="s">
        <v>193</v>
      </c>
      <c r="C5" s="7" t="s">
        <v>137</v>
      </c>
      <c r="D5" s="7" t="s">
        <v>565</v>
      </c>
      <c r="E5" s="7" t="s">
        <v>35</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46</v>
      </c>
      <c r="B8" s="8">
        <v>2</v>
      </c>
      <c r="C8" s="8">
        <v>3</v>
      </c>
      <c r="D8" s="8">
        <v>4</v>
      </c>
      <c r="E8" s="8">
        <v>5</v>
      </c>
      <c r="F8" s="8">
        <v>6</v>
      </c>
      <c r="G8" s="8">
        <v>7</v>
      </c>
    </row>
    <row r="9" ht="22.5" spans="1:7">
      <c r="A9" s="9" t="s">
        <v>56</v>
      </c>
      <c r="B9" s="9" t="s">
        <v>199</v>
      </c>
      <c r="C9" s="10" t="s">
        <v>198</v>
      </c>
      <c r="D9" s="9" t="s">
        <v>566</v>
      </c>
      <c r="E9" s="11">
        <v>100000</v>
      </c>
      <c r="F9" s="11"/>
      <c r="G9" s="11"/>
    </row>
    <row r="10" ht="22.5" spans="1:7">
      <c r="A10" s="9" t="s">
        <v>56</v>
      </c>
      <c r="B10" s="9" t="s">
        <v>199</v>
      </c>
      <c r="C10" s="10" t="s">
        <v>205</v>
      </c>
      <c r="D10" s="9" t="s">
        <v>566</v>
      </c>
      <c r="E10" s="11">
        <v>20000</v>
      </c>
      <c r="F10" s="11"/>
      <c r="G10" s="11"/>
    </row>
    <row r="11" ht="20.25" customHeight="1" spans="1:7">
      <c r="A11" s="9" t="s">
        <v>56</v>
      </c>
      <c r="B11" s="9" t="s">
        <v>212</v>
      </c>
      <c r="C11" s="10" t="s">
        <v>211</v>
      </c>
      <c r="D11" s="9" t="s">
        <v>566</v>
      </c>
      <c r="E11" s="11">
        <v>86051.2</v>
      </c>
      <c r="F11" s="11"/>
      <c r="G11" s="11"/>
    </row>
    <row r="12" ht="20.25" customHeight="1" spans="1:7">
      <c r="A12" s="9" t="s">
        <v>56</v>
      </c>
      <c r="B12" s="9" t="s">
        <v>217</v>
      </c>
      <c r="C12" s="10" t="s">
        <v>216</v>
      </c>
      <c r="D12" s="9" t="s">
        <v>566</v>
      </c>
      <c r="E12" s="11">
        <v>141166</v>
      </c>
      <c r="F12" s="11"/>
      <c r="G12" s="11"/>
    </row>
    <row r="13" ht="20.25" customHeight="1" spans="1:7">
      <c r="A13" s="9" t="s">
        <v>56</v>
      </c>
      <c r="B13" s="9" t="s">
        <v>212</v>
      </c>
      <c r="C13" s="10" t="s">
        <v>219</v>
      </c>
      <c r="D13" s="9" t="s">
        <v>566</v>
      </c>
      <c r="E13" s="11">
        <v>59364</v>
      </c>
      <c r="F13" s="11"/>
      <c r="G13" s="11"/>
    </row>
    <row r="14" ht="20.25" customHeight="1" spans="1:7">
      <c r="A14" s="9" t="s">
        <v>56</v>
      </c>
      <c r="B14" s="9" t="s">
        <v>212</v>
      </c>
      <c r="C14" s="10" t="s">
        <v>221</v>
      </c>
      <c r="D14" s="9" t="s">
        <v>566</v>
      </c>
      <c r="E14" s="11">
        <v>20520</v>
      </c>
      <c r="F14" s="11"/>
      <c r="G14" s="11"/>
    </row>
    <row r="15" ht="22.5" spans="1:7">
      <c r="A15" s="9" t="s">
        <v>56</v>
      </c>
      <c r="B15" s="9" t="s">
        <v>212</v>
      </c>
      <c r="C15" s="10" t="s">
        <v>225</v>
      </c>
      <c r="D15" s="9" t="s">
        <v>566</v>
      </c>
      <c r="E15" s="11">
        <v>5232</v>
      </c>
      <c r="F15" s="11"/>
      <c r="G15" s="11"/>
    </row>
    <row r="16" ht="20.25" customHeight="1" spans="1:7">
      <c r="A16" s="9" t="s">
        <v>56</v>
      </c>
      <c r="B16" s="9" t="s">
        <v>212</v>
      </c>
      <c r="C16" s="10" t="s">
        <v>227</v>
      </c>
      <c r="D16" s="9" t="s">
        <v>566</v>
      </c>
      <c r="E16" s="11">
        <v>122500</v>
      </c>
      <c r="F16" s="11"/>
      <c r="G16" s="11"/>
    </row>
    <row r="17" ht="20.25" customHeight="1" spans="1:7">
      <c r="A17" s="9" t="s">
        <v>56</v>
      </c>
      <c r="B17" s="9" t="s">
        <v>212</v>
      </c>
      <c r="C17" s="10" t="s">
        <v>229</v>
      </c>
      <c r="D17" s="9" t="s">
        <v>566</v>
      </c>
      <c r="E17" s="11">
        <v>52000</v>
      </c>
      <c r="F17" s="11"/>
      <c r="G17" s="11"/>
    </row>
    <row r="18" ht="20.25" customHeight="1" spans="1:7">
      <c r="A18" s="9" t="s">
        <v>56</v>
      </c>
      <c r="B18" s="9" t="s">
        <v>212</v>
      </c>
      <c r="C18" s="10" t="s">
        <v>231</v>
      </c>
      <c r="D18" s="9" t="s">
        <v>566</v>
      </c>
      <c r="E18" s="11">
        <v>180000</v>
      </c>
      <c r="F18" s="11"/>
      <c r="G18" s="11"/>
    </row>
    <row r="19" ht="20.25" customHeight="1" spans="1:7">
      <c r="A19" s="9" t="s">
        <v>56</v>
      </c>
      <c r="B19" s="9" t="s">
        <v>212</v>
      </c>
      <c r="C19" s="10" t="s">
        <v>233</v>
      </c>
      <c r="D19" s="9" t="s">
        <v>566</v>
      </c>
      <c r="E19" s="11">
        <v>2376000</v>
      </c>
      <c r="F19" s="11"/>
      <c r="G19" s="11"/>
    </row>
    <row r="20" ht="20.25" customHeight="1" spans="1:7">
      <c r="A20" s="9" t="s">
        <v>56</v>
      </c>
      <c r="B20" s="9" t="s">
        <v>212</v>
      </c>
      <c r="C20" s="10" t="s">
        <v>235</v>
      </c>
      <c r="D20" s="9" t="s">
        <v>566</v>
      </c>
      <c r="E20" s="11">
        <v>6000</v>
      </c>
      <c r="F20" s="11"/>
      <c r="G20" s="11"/>
    </row>
    <row r="21" ht="20.25" customHeight="1" spans="1:7">
      <c r="A21" s="12" t="s">
        <v>32</v>
      </c>
      <c r="B21" s="12"/>
      <c r="C21" s="12"/>
      <c r="D21" s="12"/>
      <c r="E21" s="11">
        <v>3168833.2</v>
      </c>
      <c r="F21" s="11"/>
      <c r="G21" s="11"/>
    </row>
  </sheetData>
  <mergeCells count="11">
    <mergeCell ref="A3:G3"/>
    <mergeCell ref="A4:D4"/>
    <mergeCell ref="E5:G5"/>
    <mergeCell ref="A21:D21"/>
    <mergeCell ref="A5:A7"/>
    <mergeCell ref="B5:B7"/>
    <mergeCell ref="C5:C7"/>
    <mergeCell ref="D5:D7"/>
    <mergeCell ref="E6:E7"/>
    <mergeCell ref="F6:F7"/>
    <mergeCell ref="G6:G7"/>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2025-03-04T03:24:00Z</dcterms:created>
  <dcterms:modified xsi:type="dcterms:W3CDTF">2025-03-13T01:43:14Z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C8F754EE740F4EE2A5E4F084F26FDAA0_12</vt:lpwstr>
  </property>
  <property fmtid="{D5CDD505-2E9C-101B-9397-08002B2CF9AE}" pid="3" name="KSOProductBuildVer">
    <vt:lpwstr>2052-11.8.2.12089</vt:lpwstr>
  </property>
</Properties>
</file>