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<sst xmlns="http://schemas.openxmlformats.org/spreadsheetml/2006/main" count="829" uniqueCount="329">
  <si>
    <t>预算01-1表</t>
  </si>
  <si>
    <t>2025年部门财务收支预算总表</t>
  </si>
  <si>
    <t>单位名称：峨山彝族自治县公安局</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</si>
  <si>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</si>
  <si>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</si>
  <si>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</si>
  <si>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</si>
  <si>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</si>
  <si>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</si>
  <si>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</si>
  <si>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</si>
  <si>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</si>
  <si>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</si>
  <si>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</si>
  <si>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</si>
  <si>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</si>
  <si>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</si>
  <si>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</si>
  <si>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</si>
  <si>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</si>
  <si>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</si>
  <si>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</si>
  <si>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</si>
  <si>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</si>
  <si>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</si>
  <si>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</si>
  <si>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</si>
  <si>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</si>
  <si>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</si>
  <si>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</si>
  <si>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</si>
  <si>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</si>
  <si>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</si>
  <si>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</si>
  <si>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</si>
  <si>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</si>
  <si>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</si>
  <si>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</si>
  <si>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</si>
  <si>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</si>
  <si>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</si>
  <si>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</si>
  <si>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</si>
  <si>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</si>
  <si>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</si>
  <si>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</si>
  <si>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</si>
  <si>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</si>
  <si>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</si>
  <si>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</si>
  <si>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</si>
  <si>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</si>
  <si>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</si>
  <si>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</si>
  <si>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</si>
  <si>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</si>
  <si>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111</t>
  </si>
  <si>
    <t>峨山彝族自治县公安局</t>
  </si>
  <si>
    <t>111001</t>
  </si>
  <si>
    <t>111004</t>
  </si>
  <si>
    <t>峨山彝族自治县公安局交通警察大队</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</si>
  <si>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</si>
  <si>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</si>
  <si>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</si>
  <si>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</si>
  <si>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</si>
  <si>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</si>
  <si>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</si>
  <si>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</si>
  <si>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</si>
  <si>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</si>
  <si>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</si>
  <si>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</si>
  <si>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</si>
  <si>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</si>
  <si>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204</t>
  </si>
  <si>
    <t>公共安全支出</t>
  </si>
  <si>
    <t>208</t>
  </si>
  <si>
    <t>社会保障和就业支出</t>
  </si>
  <si>
    <t>210</t>
  </si>
  <si>
    <t>卫生健康支出</t>
  </si>
  <si>
    <t>213</t>
  </si>
  <si>
    <t>农林水支出</t>
  </si>
  <si>
    <t>221</t>
  </si>
  <si>
    <t>住房保障支出</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</si>
  <si>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</si>
  <si>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</si>
  <si>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</si>
  <si>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</si>
  <si>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</si>
  <si>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</si>
  <si>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</si>
  <si>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</si>
  <si>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</si>
  <si>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</si>
  <si>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</si>
  <si>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</si>
  <si>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</si>
  <si>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</si>
  <si>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</si>
  <si>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</si>
  <si>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</si>
  <si>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</si>
  <si>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</si>
  <si>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</si>
  <si>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</si>
  <si>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</si>
  <si>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</si>
  <si>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</si>
  <si>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</si>
  <si>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</si>
  <si>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</si>
  <si>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</si>
  <si>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</si>
  <si>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</si>
  <si>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</si>
  <si>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</si>
  <si>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</si>
  <si>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</si>
  <si>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</si>
  <si>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</si>
  <si>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</si>
  <si>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</si>
  <si>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</si>
  <si>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</si>
  <si>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</si>
  <si>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</si>
  <si>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</si>
  <si>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</si>
  <si>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因单位数据涉密，所以不宜公开。</t>
  </si>
  <si>
    <t>预算05-1表</t>
  </si>
  <si>
    <t>2025年部门项目支出预算表</t>
  </si>
  <si>
    <t>项目分类</t>
  </si>
  <si>
    <t>项目单位</t>
  </si>
  <si>
    <t>经济科目编码</t>
  </si>
  <si>
    <t>本年拨款</t>
  </si>
  <si>
    <t>其中：本次下达</t>
  </si>
  <si>
    <t>峨山县公安局三方协议（新）专户资金</t>
  </si>
  <si>
    <t>311 专项业务类</t>
  </si>
  <si>
    <t>530426231100002081105</t>
  </si>
  <si>
    <t>2040299</t>
  </si>
  <si>
    <t>其他公安支出</t>
  </si>
  <si>
    <t>30211</t>
  </si>
  <si>
    <t>差旅费</t>
  </si>
  <si>
    <t>30226</t>
  </si>
  <si>
    <t>劳务费</t>
  </si>
  <si>
    <t>遗属补助资金</t>
  </si>
  <si>
    <t>530426231100001309927</t>
  </si>
  <si>
    <t>2080801</t>
  </si>
  <si>
    <t>死亡抚恤</t>
  </si>
  <si>
    <t>30305</t>
  </si>
  <si>
    <t>生活补助</t>
  </si>
  <si>
    <t>峨山交警道路交通管理专户专项工作经费</t>
  </si>
  <si>
    <t>530426221100000877632</t>
  </si>
  <si>
    <t>2040201</t>
  </si>
  <si>
    <t>行政运行</t>
  </si>
  <si>
    <t>峨山县交警大队道路交通安全预防工作专项经费</t>
  </si>
  <si>
    <t>530426231100001462275</t>
  </si>
  <si>
    <t>2040220</t>
  </si>
  <si>
    <t>执法办案</t>
  </si>
  <si>
    <t>30201</t>
  </si>
  <si>
    <t>办公费</t>
  </si>
  <si>
    <t>30207</t>
  </si>
  <si>
    <t>邮电费</t>
  </si>
  <si>
    <t>30227</t>
  </si>
  <si>
    <t>委托业务费</t>
  </si>
  <si>
    <t>30299</t>
  </si>
  <si>
    <t>其他商品和服务支出</t>
  </si>
  <si>
    <t>因单位部分数据涉密，所以不宜公开。</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</si>
  <si>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</si>
  <si>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</si>
  <si>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</si>
  <si>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</si>
  <si>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</si>
  <si>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</si>
  <si>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</si>
  <si>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</si>
  <si>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</si>
  <si>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</si>
  <si>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</si>
  <si>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</si>
  <si>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一）坚持和加强党对公安工作的绝对领导。结合学习贯彻习近平新时代中国特色社会主义思想和党的十九大、十九届四中全会精神，教育引导全体民警进一步增强“四个意识”、坚定“四个自信”、做到“两个维护”，坚决服从上级党委对公安工作的全面领导、绝对领导，推动中央重大决策部署和各项公安工作落实到位。
（二）全力维护国家政治安全和社会稳定。强化阵地建设，依法严防严打境内外敌对势力渗透颠覆破坏活动，建立健全整治打击制造传播政治谣言和有害信息长效机制，加强舆论监督引导，持续净化网络政治生态。建立建全和落实好反恐怖工作机制，强化情报信息收集研判和重点领域的集中整治，严密防范暴恐案事件发生。
（三）坚决严厉打击各类违法犯罪活动。一是持续深入开展扫黑除恶专项斗争，在“破网打伞”“打财断血”方面寻求突破，积极探索和建立扫黑除恶长效长治各项机制。二是坚持以人民为中心的工作理念，对涉及人民群众切身利益的“黑拐枪”、“盗强骗”、“黄赌毒”、“食药环”等违法犯罪活动，坚决果断严厉打击。三是切实维护好社会主义市场经济秩序，注意掌握经济违法犯罪活动规律动向，聚焦非法集资、网络传销，严厉打击经济违法犯罪活动。四是持续深入开展人民禁毒战争，结合无毒县创建，落实好打击涉毒违法犯罪工作措施，加大收戒工作力度，全员收戒吸毒人员，坚决遏制新增吸毒人员。
（四）以强有力的治安行政管理推进平安峨山建设。一是积极发挥公安机关主力军作用，不断提升治理体系和治理能力现代化水平，坚持专项治理和系统治理、依法治理、综合治理、源头治理相结合，积极创建“枫桥式公安派出所”，完善多元化化解矛盾纠纷、全时空守护平安、零距离服务群众的工作机制。二是加强风险管控工作，坚持源头治理、源头管控，建立健全风险隐患排查评估、预警预防、综合防控机制，坚持把矛盾纠纷化解在基层、处置在当地。三是推进立体化、信息化社会治安防控体系建设，结合“嶍峨古镇”建设，提档升级中心城区城市监控系统工程，深化公安智慧查控系统建设。四是持续发力行业场所和重点单位、部位的管理，积极与主管部门协调配合，依法依规落实好各项管理措施，坚决依法查处行业场所发生的违法犯罪行为。五是强化以实有人口为重点的人口管理，突出做好流动人口、暂住人口管理工作，适时掌控动态信息。六是要严格公共安全管理，建立健全公共安全管理属地责任、主体责任、监管责任，落实好公共安全隐患常态化排查整改机制</t>
  </si>
  <si>
    <t>产出指标</t>
  </si>
  <si>
    <t>数量指标</t>
  </si>
  <si>
    <t>单位其它收入纳入专户管理数</t>
  </si>
  <si>
    <t>=</t>
  </si>
  <si>
    <t>100</t>
  </si>
  <si>
    <t>%</t>
  </si>
  <si>
    <t>定量指标</t>
  </si>
  <si>
    <t>按照单位专户资金监管要求填报</t>
  </si>
  <si>
    <t>资金用于执法办案工作率</t>
  </si>
  <si>
    <t>时效指标</t>
  </si>
  <si>
    <t>资金执行时限</t>
  </si>
  <si>
    <t>&lt;=</t>
  </si>
  <si>
    <t>年</t>
  </si>
  <si>
    <t>效益指标</t>
  </si>
  <si>
    <t>社会效益</t>
  </si>
  <si>
    <t>刑事案件破案率</t>
  </si>
  <si>
    <t>&gt;=</t>
  </si>
  <si>
    <t>40</t>
  </si>
  <si>
    <t>按照刑事案件年终考核情况设定</t>
  </si>
  <si>
    <t>满意度指标</t>
  </si>
  <si>
    <t>服务对象满意度</t>
  </si>
  <si>
    <t>群众安全感满意度</t>
  </si>
  <si>
    <t>90</t>
  </si>
  <si>
    <t>峨山县在全省群众安全感满意度调查工作中的相关数据</t>
  </si>
  <si>
    <t>按照遗属补助批复，单位2023年度需发放遗属补助5人，月发放标准910.00元，年需5.46万元。</t>
  </si>
  <si>
    <t>遗属补助保障人数</t>
  </si>
  <si>
    <t>人</t>
  </si>
  <si>
    <t>按照遗属补助保障人数填报</t>
  </si>
  <si>
    <t>遗嘱保障月标准</t>
  </si>
  <si>
    <t>910</t>
  </si>
  <si>
    <t>元/人*月</t>
  </si>
  <si>
    <t>按照遗属补助保障标准填报</t>
  </si>
  <si>
    <t>能否按月拨付</t>
  </si>
  <si>
    <t>足月保障</t>
  </si>
  <si>
    <t>项</t>
  </si>
  <si>
    <t>按照遗属补助保障要求</t>
  </si>
  <si>
    <t>对遗属人员的关心</t>
  </si>
  <si>
    <t>定性指标</t>
  </si>
  <si>
    <t>历年中央转移支付资金</t>
  </si>
  <si>
    <t>（一）坚持和加强党对公安工作的绝对领导。结合学习贯彻习近平新时代中国特色社会主义思想和党的二十大精神，教育引导全体民警进一步增强“四个意识”、坚定“四个自信”、做到“两个维护”，坚决服从上级党委对公安工作的全面领导、绝对领导，推动中央重大决策部署和各项公安工作落实到位。
（二）全力维护国家政治安全和社会稳定。强化阵地建设，依法严防严打境内外敌对势力渗透颠覆破坏活动，建立健全整治打击制造传播政治谣言和有害信息长效机制，加强舆论监督引导，持续净化网络政治生态。建立建全和落实好反恐怖工作机制，强化情报信息收集研判和重点领域的集中整治，严密防范暴恐案事件发生。
（三）以强有力的治安行政管理推进平安峨山建设。一是深入开展隐患排查，压事故、保畅通。紧抓人、车、路的源头管理措施，继续推进预防道路交通事故“减量控大”集中整治各阶段重点工作，紧抓“六大攻坚战”，全面抓好道路安全隐患排查整治，强化重点道路特别是农村道路管控力度，以强有力措施，有效预防和遏制较大以上道路交通事故的发生，最大限度地减少交通事故的发生。二是接长农村交通安全短板。结合农村地区固本强基实施方案，继续推进农村公路平交路口交通五小工程设施建设，推动清理整顿“马路市场”“占道摆摊”。深入推进警保合作“两站两员”建设应用，拓宽“大喇叭”宣传覆盖面，持续搞活农村“大喇叭”，推动“一村一警”机制在交通安全方面发挥作用。加强农机、面包车、三轮车和拖拉机的安全管理，深化“双违”治理，继续开展摩托车“送考下乡”，借机积极开展“美丽乡村行”交通安全巡回宣讲。三是多部门联合开展交通安全宣传管理，形成合力。要深挖交通管理力量，将应急、交通运输、运政、公路、派出所和村民小组等力量动员起来，本着“两个至上”原则，积极开展道路交通安全预防工作，实现“1+1&gt;N”。四是加大宣传时效性和精准度。保持数量优势，提升宣传品质，依托学校、工厂、单位职工宣传道路交通安全知识，在事故高发路段增设口号新颖、群众喜闻乐见的宣传警示设置；提高宣传针对性，找准时机精准投放。以警保联动、农村劝导站建设为契机，利用农村街天、宴请、春节等时机，加强农村道路交通安全知识宣传；主动学习“取经”，学习先进地区经验，创新宣传方式，讲述交警故事，提升宣传效果。</t>
  </si>
  <si>
    <t>资金下达及执行额度</t>
  </si>
  <si>
    <t>当年下达的全部中央转移支付资金额度的100%</t>
  </si>
  <si>
    <t>按照当年下达资金文件设置</t>
  </si>
  <si>
    <t>质量指标</t>
  </si>
  <si>
    <t>2024年12月31日</t>
  </si>
  <si>
    <t>年-月-日</t>
  </si>
  <si>
    <t>按照转移支付资金管理办法，资金执行年限必须于当年内执行完成</t>
  </si>
  <si>
    <t>群众交通安全意识提升，重点交通违法行为同比减少</t>
  </si>
  <si>
    <t>30</t>
  </si>
  <si>
    <t>涉及无牌无证、酒家醉驾的道路交通事故同比上年减少30%。按照当年辖区重点交通违法数与上一年交通违法查处数对比得分</t>
  </si>
  <si>
    <t>（一）坚持和加强党对公安工作的绝对领导。结合学习贯彻习近平新时代中国特色社会主义思想和党的十九大、十九届四中全会精神，教育引导全体民警进一步增强“四个意识”、坚定“四个自信”、做到“两个维护”，坚决服从上级党委对公安工作的全面领导、绝对领导，推动中央重大决策部署和各项公安工作落实到位。
（二）全力维护国家政治安全和社会稳定。强化阵地建设，依法严防严打境内外敌对势力渗透颠覆破坏活动，建立健全整治打击制造传播政治谣言和有害信息长效机制，加强舆论监督引导，持续净化网络政治生态。建立建全和落实好反恐怖工作机制，强化情报信息收集研判和重点领域的集中整治，严密防范暴恐案事件发生。
（三）以强有力的治安行政管理推进平安峨山建设。一是深入开展隐患排查，压事故、保畅通。紧抓人、车、路的源头管理措施，继续推进预防道路交通事故“减量控大”集中整治各阶段重点工作，紧抓“六大攻坚战”，全面抓好道路安全隐患排查整治，强化重点道路特别是农村道路管控力度，以强有力措施，有效预防和遏制较大以上道路交通事故的发生，最大限度地减少交通事故的发生。二是接长农村交通安全短板。结合农村地区固本强基实施方案，继续推进农村公路平交路口交通五小工程设施建设，推动清理整顿“马路市场”“占道摆摊”。深入推进警保合作“两站两员”建设应用，拓宽“大喇叭”宣传覆盖面，持续搞活农村“大喇叭”，推动“一村一警”机制在交通安全方面发挥作用。加强农机、面包车、三轮车和拖拉机的安全管理，深化“双违”治理，继续开展摩托车“送考下乡”，借机积极开展“美丽乡村行”交通安全巡回宣讲。三是多部门联合开展交通安全宣传管理，形成合力。要深挖交通管理力量，将应急、交通运输、运政、公路、派出所和村民小组等力量动员起来，本着“两个至上”原则，积极开展道路交通安全预防工作，实现“1+1&gt;N”。四是加大宣传时效性和精准度。保持数量优势，提升宣传品质，依托学校、工厂、单位职工宣传道路交通安全知识，在事故高发路段增设口号新颖、群众喜闻乐见的宣传警示设置；提高宣传针对性，找准时机精准投放。以警保联动、农村劝导站建设为契机，利用农村街天、宴请、春节等时机，加强农村道路交通安全知识宣传；主动学习“取经”，学习先进地区经验，创新宣传方式，讲述交警故事，提升宣传效果。</t>
  </si>
  <si>
    <t>五小工程建设</t>
  </si>
  <si>
    <t>项目建设合同</t>
  </si>
  <si>
    <t>机动车业务办理</t>
  </si>
  <si>
    <t>6000</t>
  </si>
  <si>
    <t>辆</t>
  </si>
  <si>
    <t>当年机动车业务办理量</t>
  </si>
  <si>
    <t>驾驶证业务办理</t>
  </si>
  <si>
    <t>8000</t>
  </si>
  <si>
    <t>人次</t>
  </si>
  <si>
    <t>驾驶证验收合格率</t>
  </si>
  <si>
    <t>当年驾驶证制证合格值/全年驾驶证制证数*100%</t>
  </si>
  <si>
    <t>行车证验收合格率</t>
  </si>
  <si>
    <t>当年行车证制证合格值/全年行车证制证数*100%</t>
  </si>
  <si>
    <t>工程验收合格率</t>
  </si>
  <si>
    <t>项目验收合同</t>
  </si>
  <si>
    <t>全面开展“我为群众办实事”，解决群众办“证”难的问题</t>
  </si>
  <si>
    <t>反映社会效益</t>
  </si>
  <si>
    <t>可持续影响</t>
  </si>
  <si>
    <t>隔离栏持续使用年限</t>
  </si>
  <si>
    <t>通过工程设计使用年限反映可持续的效果。</t>
  </si>
  <si>
    <t>受益人群满意度</t>
  </si>
  <si>
    <t>调查人群中对设施建设或设施运行的满意度。
受益人群覆盖率=（调查人群中对设施建设或设施运行的人数或办理车驾管业务/问卷调查人数）*100%</t>
  </si>
  <si>
    <t>资金列支方向主要为保障执法办案工作</t>
  </si>
  <si>
    <t>交通类刑事、行政处罚案件数</t>
  </si>
  <si>
    <t>2000</t>
  </si>
  <si>
    <t>件</t>
  </si>
  <si>
    <t>公益性岗位工资及保险人员</t>
  </si>
  <si>
    <t>资金列支方向主要为保障公益性岗位工资</t>
  </si>
  <si>
    <t>交通类刑事案件破案率</t>
  </si>
  <si>
    <t>化解基层交通矛盾，为经济社会发展提供良好环境</t>
  </si>
  <si>
    <t>维护辖区道路交通稳定发展</t>
  </si>
  <si>
    <t>持续稳定</t>
  </si>
  <si>
    <t>按照2021年工作总结及2022年工作部署得分</t>
  </si>
  <si>
    <t>在峨山县开展群众安全感满意度调查工作中，按照发放调查表满意量/发放调查问卷数</t>
  </si>
  <si>
    <t>办案人员满意度</t>
  </si>
  <si>
    <t>在交警大队民警中开展满意度调查工作中，按照发放调查表满意量/发放调查问卷数</t>
  </si>
  <si>
    <t>预算06表</t>
  </si>
  <si>
    <t>2025年部门政府性基金预算支出预算表</t>
  </si>
  <si>
    <t>政府性基金预算支出</t>
  </si>
  <si>
    <t>备注：本单位无政府性基金预算支出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</si>
  <si>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</si>
  <si>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</si>
  <si>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</si>
  <si>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</si>
  <si>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</si>
  <si>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</si>
  <si>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</si>
  <si>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</si>
  <si>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</si>
  <si>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</si>
  <si>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</si>
  <si>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</si>
  <si>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一般公用经费</t>
  </si>
  <si>
    <t>公安局物业管理</t>
  </si>
  <si>
    <t>元</t>
  </si>
  <si>
    <t>公务用车运行维护费（保险费）</t>
  </si>
  <si>
    <t>公务用车运行维护费（燃油费）</t>
  </si>
  <si>
    <t>公务用车运行维护经费</t>
  </si>
  <si>
    <t>峨山公安局车辆加油</t>
  </si>
  <si>
    <t>预算08表</t>
  </si>
  <si>
    <t>2025年部门政府购买服务预算表</t>
  </si>
  <si>
    <t>政府购买服务项目</t>
  </si>
  <si>
    <t>政府购买服务目录</t>
  </si>
  <si>
    <t>政府购买服务指导性目录代码</t>
  </si>
  <si>
    <t>公安局物业管理服务</t>
  </si>
  <si>
    <t>B1102 物业管理服务</t>
  </si>
  <si>
    <t>维修和保养服务</t>
  </si>
  <si>
    <t>B1101 维修保养服务</t>
  </si>
  <si>
    <t>预算09-1表</t>
  </si>
  <si>
    <t>2025年对下转移支付预算表</t>
  </si>
  <si>
    <t>单位名称（项目）</t>
  </si>
  <si>
    <t>乡镇、街道</t>
  </si>
  <si>
    <t>双江街道</t>
  </si>
  <si>
    <t>小街街道</t>
  </si>
  <si>
    <t>岔河乡</t>
  </si>
  <si>
    <t>甸中镇</t>
  </si>
  <si>
    <t>大龙潭乡</t>
  </si>
  <si>
    <t>塔甸镇</t>
  </si>
  <si>
    <t>化念镇</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</si>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</sst>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79">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3" fillId="0" borderId="1" xfId="0" applyFont="1" applyBorder="1" applyAlignment="1">
      <alignment horizontal="left" vertical="center" wrapText="1" indent="1"/>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B14" sqref="B14"/>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
        <v>2</v>
      </c>
      <c r="B4" s="5"/>
      <c r="C4" s="65"/>
      <c r="D4" s="6" t="s">
        <v>3</v>
      </c>
    </row>
    <row r="5" ht="22.5" customHeight="1" spans="1:4">
      <c r="A5" s="8" t="s">
        <v>4</v>
      </c>
      <c r="B5" s="8"/>
      <c r="C5" s="8" t="s">
        <v>5</v>
      </c>
      <c r="D5" s="8"/>
    </row>
    <row r="6" ht="18.75" customHeight="1" spans="1:4">
      <c r="A6" s="8" t="s">
        <v>6</v>
      </c>
      <c r="B6" s="8" t="s">
        <v>7</v>
      </c>
      <c r="C6" s="8" t="s">
        <v>8</v>
      </c>
      <c r="D6" s="8" t="s">
        <v>7</v>
      </c>
    </row>
    <row r="7" ht="18.75" customHeight="1" spans="1:4">
      <c r="A7" s="8"/>
      <c r="B7" s="8"/>
      <c r="C7" s="8"/>
      <c r="D7" s="8"/>
    </row>
    <row r="8" ht="22.5" customHeight="1" spans="1:4">
      <c r="A8" s="15" t="s">
        <v>9</v>
      </c>
      <c r="B8" s="17">
        <v>67178801.46</v>
      </c>
      <c r="C8" s="15" t="str">
        <f>"一"&amp;"、"&amp;"公共安全支出"</f>
        <v>一、公共安全支出</v>
      </c>
      <c r="D8" s="17">
        <v>53910595.85</v>
      </c>
    </row>
    <row r="9" ht="22.5" customHeight="1" spans="1:4">
      <c r="A9" s="15" t="s">
        <v>10</v>
      </c>
      <c r="B9" s="17"/>
      <c r="C9" s="15" t="str">
        <f>"二"&amp;"、"&amp;"社会保障和就业支出"</f>
        <v>二、社会保障和就业支出</v>
      </c>
      <c r="D9" s="17">
        <v>6304044.24</v>
      </c>
    </row>
    <row r="10" ht="22.5" customHeight="1" spans="1:4">
      <c r="A10" s="15" t="s">
        <v>11</v>
      </c>
      <c r="B10" s="17"/>
      <c r="C10" s="15" t="str">
        <f>"三"&amp;"、"&amp;"卫生健康支出"</f>
        <v>三、卫生健康支出</v>
      </c>
      <c r="D10" s="17">
        <v>2292105.37</v>
      </c>
    </row>
    <row r="11" ht="22.5" customHeight="1" spans="1:4">
      <c r="A11" s="15" t="s">
        <v>12</v>
      </c>
      <c r="B11" s="17"/>
      <c r="C11" s="15" t="str">
        <f>"四"&amp;"、"&amp;"农林水支出"</f>
        <v>四、农林水支出</v>
      </c>
      <c r="D11" s="17">
        <v>1100000</v>
      </c>
    </row>
    <row r="12" ht="22.5" customHeight="1" spans="1:4">
      <c r="A12" s="15" t="s">
        <v>13</v>
      </c>
      <c r="B12" s="17">
        <v>410000</v>
      </c>
      <c r="C12" s="15" t="str">
        <f>"五"&amp;"、"&amp;"住房保障支出"</f>
        <v>五、住房保障支出</v>
      </c>
      <c r="D12" s="17">
        <v>3982056</v>
      </c>
    </row>
    <row r="13" ht="22.5" customHeight="1" spans="1:4">
      <c r="A13" s="15" t="s">
        <v>14</v>
      </c>
      <c r="B13" s="17"/>
      <c r="C13" s="15"/>
      <c r="D13" s="17"/>
    </row>
    <row r="14" ht="22.5" customHeight="1" spans="1:4">
      <c r="A14" s="15" t="s">
        <v>15</v>
      </c>
      <c r="B14" s="17"/>
      <c r="C14" s="15"/>
      <c r="D14" s="17"/>
    </row>
    <row r="15" ht="22.5" customHeight="1" spans="1:4">
      <c r="A15" s="15" t="s">
        <v>16</v>
      </c>
      <c r="B15" s="17"/>
      <c r="C15" s="15"/>
      <c r="D15" s="17"/>
    </row>
    <row r="16" ht="22.5" customHeight="1" spans="1:4">
      <c r="A16" s="66" t="s">
        <v>17</v>
      </c>
      <c r="B16" s="17"/>
      <c r="C16" s="69"/>
      <c r="D16" s="17"/>
    </row>
    <row r="17" ht="22.5" customHeight="1" spans="1:4">
      <c r="A17" s="66" t="s">
        <v>18</v>
      </c>
      <c r="B17" s="17">
        <v>410000</v>
      </c>
      <c r="C17" s="69"/>
      <c r="D17" s="17"/>
    </row>
    <row r="18" ht="22.5" customHeight="1" spans="1:4">
      <c r="A18" s="66"/>
      <c r="B18" s="17"/>
      <c r="C18" s="69"/>
      <c r="D18" s="17"/>
    </row>
    <row r="19" ht="22.5" customHeight="1" spans="1:4">
      <c r="A19" s="67" t="s">
        <v>19</v>
      </c>
      <c r="B19" s="68">
        <v>67588801.46</v>
      </c>
      <c r="C19" s="69" t="s">
        <v>20</v>
      </c>
      <c r="D19" s="68">
        <v>67588801.46</v>
      </c>
    </row>
    <row r="20" ht="22.5" customHeight="1" spans="1:4">
      <c r="A20" s="77" t="s">
        <v>21</v>
      </c>
      <c r="B20" s="17"/>
      <c r="C20" s="78" t="s">
        <v>22</v>
      </c>
      <c r="D20" s="49"/>
    </row>
    <row r="21" ht="22.5" customHeight="1" spans="1:4">
      <c r="A21" s="66" t="s">
        <v>23</v>
      </c>
      <c r="B21" s="68"/>
      <c r="C21" s="66" t="s">
        <v>23</v>
      </c>
      <c r="D21" s="68"/>
    </row>
    <row r="22" ht="22.5" customHeight="1" spans="1:4">
      <c r="A22" s="66" t="s">
        <v>24</v>
      </c>
      <c r="B22" s="68"/>
      <c r="C22" s="66" t="s">
        <v>25</v>
      </c>
      <c r="D22" s="68"/>
    </row>
    <row r="23" ht="22.5" customHeight="1" spans="1:4">
      <c r="A23" s="67" t="s">
        <v>26</v>
      </c>
      <c r="B23" s="68">
        <v>67588801.46</v>
      </c>
      <c r="C23" s="69" t="s">
        <v>27</v>
      </c>
      <c r="D23" s="68">
        <v>67588801.46</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269</v>
      </c>
    </row>
    <row r="3" ht="37.5" customHeight="1" spans="1:6">
      <c r="A3" s="4" t="s">
        <v>270</v>
      </c>
      <c r="B3" s="4"/>
      <c r="C3" s="4"/>
      <c r="D3" s="4"/>
      <c r="E3" s="4"/>
      <c r="F3" s="4"/>
    </row>
    <row r="4" ht="18.75" customHeight="1" spans="1:6">
      <c r="A4" s="44" t="s">
        <v>2</v>
      </c>
      <c r="B4" s="44"/>
      <c r="C4" s="44"/>
      <c r="D4" s="45"/>
      <c r="E4" s="45"/>
      <c r="F4" s="46" t="s">
        <v>30</v>
      </c>
    </row>
    <row r="5" ht="18.75" customHeight="1" spans="1:6">
      <c r="A5" s="13" t="s">
        <v>113</v>
      </c>
      <c r="B5" s="13" t="s">
        <v>63</v>
      </c>
      <c r="C5" s="13" t="s">
        <v>64</v>
      </c>
      <c r="D5" s="47" t="s">
        <v>271</v>
      </c>
      <c r="E5" s="47"/>
      <c r="F5" s="47"/>
    </row>
    <row r="6" ht="18.75" customHeight="1" spans="1:6">
      <c r="A6" s="13" t="s">
        <v>63</v>
      </c>
      <c r="B6" s="13" t="s">
        <v>63</v>
      </c>
      <c r="C6" s="13" t="s">
        <v>64</v>
      </c>
      <c r="D6" s="47" t="s">
        <v>35</v>
      </c>
      <c r="E6" s="47" t="s">
        <v>67</v>
      </c>
      <c r="F6" s="47" t="s">
        <v>68</v>
      </c>
    </row>
    <row r="7" ht="18.75" customHeight="1" spans="1:6">
      <c r="A7" s="14" t="s">
        <v>47</v>
      </c>
      <c r="B7" s="14">
        <v>2</v>
      </c>
      <c r="C7" s="14">
        <v>3</v>
      </c>
      <c r="D7" s="14" t="s">
        <v>50</v>
      </c>
      <c r="E7" s="14" t="s">
        <v>51</v>
      </c>
      <c r="F7" s="14" t="s">
        <v>52</v>
      </c>
    </row>
    <row r="8" ht="20.25" customHeight="1" spans="1:6">
      <c r="A8" s="16"/>
      <c r="B8" s="16"/>
      <c r="C8" s="16"/>
      <c r="D8" s="17"/>
      <c r="E8" s="17"/>
      <c r="F8" s="17"/>
    </row>
    <row r="9" ht="20.25" customHeight="1" spans="1:6">
      <c r="A9" s="48" t="s">
        <v>85</v>
      </c>
      <c r="B9" s="48"/>
      <c r="C9" s="48"/>
      <c r="D9" s="49"/>
      <c r="E9" s="49"/>
      <c r="F9" s="49"/>
    </row>
    <row r="10" customHeight="1" spans="1:1">
      <c r="A10" t="s">
        <v>272</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6"/>
  <sheetViews>
    <sheetView showZeros="0" workbookViewId="0">
      <pane ySplit="1" topLeftCell="A2" activePane="bottomLeft" state="frozen"/>
      <selection/>
      <selection pane="bottomLeft" activeCell="A4" sqref="A4:M4"/>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0" t="s">
        <v>273</v>
      </c>
    </row>
    <row r="3" ht="45" customHeight="1" spans="1:17">
      <c r="A3" s="32" t="s">
        <v>274</v>
      </c>
      <c r="B3" s="32"/>
      <c r="C3" s="32"/>
      <c r="D3" s="32"/>
      <c r="E3" s="32"/>
      <c r="F3" s="32"/>
      <c r="G3" s="32"/>
      <c r="H3" s="32"/>
      <c r="I3" s="32"/>
      <c r="J3" s="32"/>
      <c r="K3" s="32"/>
      <c r="L3" s="32"/>
      <c r="M3" s="32"/>
      <c r="N3" s="41"/>
      <c r="O3" s="41"/>
      <c r="P3" s="41"/>
      <c r="Q3" s="41"/>
    </row>
    <row r="4" ht="20.25" customHeight="1" spans="1:17">
      <c r="A4" s="19" t="s">
        <v>2</v>
      </c>
      <c r="B4" s="19"/>
      <c r="C4" s="19"/>
      <c r="D4" s="19"/>
      <c r="E4" s="19"/>
      <c r="F4" s="19"/>
      <c r="G4" s="19"/>
      <c r="H4" s="19"/>
      <c r="I4" s="19"/>
      <c r="J4" s="19"/>
      <c r="K4" s="19"/>
      <c r="L4" s="19"/>
      <c r="M4" s="19"/>
      <c r="N4" s="19"/>
      <c r="O4" s="19"/>
      <c r="P4" s="19"/>
      <c r="Q4" s="20" t="s">
        <v>30</v>
      </c>
    </row>
    <row r="5" ht="20.25" customHeight="1" spans="1:17">
      <c r="A5" s="22" t="s">
        <v>275</v>
      </c>
      <c r="B5" s="22" t="s">
        <v>276</v>
      </c>
      <c r="C5" s="22" t="s">
        <v>277</v>
      </c>
      <c r="D5" s="22" t="s">
        <v>278</v>
      </c>
      <c r="E5" s="22" t="s">
        <v>279</v>
      </c>
      <c r="F5" s="22" t="s">
        <v>280</v>
      </c>
      <c r="G5" s="22" t="s">
        <v>120</v>
      </c>
      <c r="H5" s="22"/>
      <c r="I5" s="22"/>
      <c r="J5" s="22"/>
      <c r="K5" s="22"/>
      <c r="L5" s="22"/>
      <c r="M5" s="22"/>
      <c r="N5" s="22"/>
      <c r="O5" s="22"/>
      <c r="P5" s="22"/>
      <c r="Q5" s="22"/>
    </row>
    <row r="6" ht="20.25" customHeight="1" spans="1:17">
      <c r="A6" s="22" t="s">
        <v>281</v>
      </c>
      <c r="B6" s="22" t="s">
        <v>276</v>
      </c>
      <c r="C6" s="22" t="s">
        <v>277</v>
      </c>
      <c r="D6" s="22" t="s">
        <v>278</v>
      </c>
      <c r="E6" s="22" t="s">
        <v>279</v>
      </c>
      <c r="F6" s="22" t="s">
        <v>280</v>
      </c>
      <c r="G6" s="22" t="s">
        <v>33</v>
      </c>
      <c r="H6" s="22" t="s">
        <v>36</v>
      </c>
      <c r="I6" s="22" t="s">
        <v>282</v>
      </c>
      <c r="J6" s="22" t="s">
        <v>283</v>
      </c>
      <c r="K6" s="22" t="s">
        <v>39</v>
      </c>
      <c r="L6" s="22" t="s">
        <v>284</v>
      </c>
      <c r="M6" s="22" t="s">
        <v>66</v>
      </c>
      <c r="N6" s="22"/>
      <c r="O6" s="22"/>
      <c r="P6" s="22"/>
      <c r="Q6" s="22"/>
    </row>
    <row r="7" ht="32.4" customHeight="1" spans="1:17">
      <c r="A7" s="22"/>
      <c r="B7" s="22"/>
      <c r="C7" s="22"/>
      <c r="D7" s="22"/>
      <c r="E7" s="22"/>
      <c r="F7" s="22"/>
      <c r="G7" s="22"/>
      <c r="H7" s="22" t="s">
        <v>35</v>
      </c>
      <c r="I7" s="22"/>
      <c r="J7" s="22"/>
      <c r="K7" s="22"/>
      <c r="L7" s="22" t="s">
        <v>35</v>
      </c>
      <c r="M7" s="22" t="s">
        <v>42</v>
      </c>
      <c r="N7" s="22" t="s">
        <v>43</v>
      </c>
      <c r="O7" s="42" t="s">
        <v>44</v>
      </c>
      <c r="P7" s="42" t="s">
        <v>45</v>
      </c>
      <c r="Q7" s="42" t="s">
        <v>46</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285</v>
      </c>
      <c r="B9" s="23"/>
      <c r="C9" s="23"/>
      <c r="D9" s="39"/>
      <c r="E9" s="39"/>
      <c r="F9" s="39">
        <v>500000</v>
      </c>
      <c r="G9" s="39">
        <v>500000</v>
      </c>
      <c r="H9" s="39">
        <v>500000</v>
      </c>
      <c r="I9" s="39"/>
      <c r="J9" s="35"/>
      <c r="K9" s="35"/>
      <c r="L9" s="39"/>
      <c r="M9" s="39"/>
      <c r="N9" s="39"/>
      <c r="O9" s="39"/>
      <c r="P9" s="39"/>
      <c r="Q9" s="39"/>
    </row>
    <row r="10" ht="20.25" customHeight="1" spans="1:17">
      <c r="A10" s="23"/>
      <c r="B10" s="23" t="s">
        <v>286</v>
      </c>
      <c r="C10" s="23" t="str">
        <f>"C21040001"&amp;"  "&amp;"物业管理服务"</f>
        <v>C21040001  物业管理服务</v>
      </c>
      <c r="D10" s="40" t="s">
        <v>287</v>
      </c>
      <c r="E10" s="24">
        <v>1</v>
      </c>
      <c r="F10" s="39">
        <v>500000</v>
      </c>
      <c r="G10" s="39">
        <v>500000</v>
      </c>
      <c r="H10" s="35">
        <v>500000</v>
      </c>
      <c r="I10" s="35"/>
      <c r="J10" s="35"/>
      <c r="K10" s="35"/>
      <c r="L10" s="39"/>
      <c r="M10" s="39"/>
      <c r="N10" s="39"/>
      <c r="O10" s="39"/>
      <c r="P10" s="39"/>
      <c r="Q10" s="39"/>
    </row>
    <row r="11" ht="20.25" customHeight="1" spans="1:17">
      <c r="A11" s="38" t="s">
        <v>285</v>
      </c>
      <c r="B11" s="23"/>
      <c r="C11" s="23"/>
      <c r="D11" s="23"/>
      <c r="E11" s="23"/>
      <c r="F11" s="39"/>
      <c r="G11" s="39">
        <v>30000</v>
      </c>
      <c r="H11" s="39">
        <v>30000</v>
      </c>
      <c r="I11" s="39"/>
      <c r="J11" s="35"/>
      <c r="K11" s="35"/>
      <c r="L11" s="39"/>
      <c r="M11" s="39"/>
      <c r="N11" s="39"/>
      <c r="O11" s="39"/>
      <c r="P11" s="39"/>
      <c r="Q11" s="39"/>
    </row>
    <row r="12" ht="20.25" customHeight="1" spans="1:17">
      <c r="A12" s="23"/>
      <c r="B12" s="23" t="s">
        <v>288</v>
      </c>
      <c r="C12" s="23" t="str">
        <f>"C1804010201"&amp;"  "&amp;"机动车保险服务"</f>
        <v>C1804010201  机动车保险服务</v>
      </c>
      <c r="D12" s="40" t="s">
        <v>287</v>
      </c>
      <c r="E12" s="24">
        <v>4</v>
      </c>
      <c r="F12" s="39"/>
      <c r="G12" s="39">
        <v>20000</v>
      </c>
      <c r="H12" s="35">
        <v>20000</v>
      </c>
      <c r="I12" s="35"/>
      <c r="J12" s="35"/>
      <c r="K12" s="35"/>
      <c r="L12" s="39"/>
      <c r="M12" s="39"/>
      <c r="N12" s="39"/>
      <c r="O12" s="39"/>
      <c r="P12" s="39"/>
      <c r="Q12" s="39"/>
    </row>
    <row r="13" ht="20.25" customHeight="1" spans="1:17">
      <c r="A13" s="23"/>
      <c r="B13" s="23" t="s">
        <v>289</v>
      </c>
      <c r="C13" s="23" t="str">
        <f t="shared" ref="C13:C15" si="0">"C23120302"&amp;"  "&amp;"车辆加油、添加燃料服务"</f>
        <v>C23120302  车辆加油、添加燃料服务</v>
      </c>
      <c r="D13" s="40" t="s">
        <v>287</v>
      </c>
      <c r="E13" s="24">
        <v>1</v>
      </c>
      <c r="F13" s="39"/>
      <c r="G13" s="39">
        <v>10000</v>
      </c>
      <c r="H13" s="35">
        <v>10000</v>
      </c>
      <c r="I13" s="35"/>
      <c r="J13" s="35"/>
      <c r="K13" s="35"/>
      <c r="L13" s="39"/>
      <c r="M13" s="39"/>
      <c r="N13" s="39"/>
      <c r="O13" s="39"/>
      <c r="P13" s="39"/>
      <c r="Q13" s="39"/>
    </row>
    <row r="14" ht="20.25" customHeight="1" spans="1:17">
      <c r="A14" s="38" t="s">
        <v>290</v>
      </c>
      <c r="B14" s="23"/>
      <c r="C14" s="23"/>
      <c r="D14" s="23"/>
      <c r="E14" s="23"/>
      <c r="F14" s="39">
        <v>150000</v>
      </c>
      <c r="G14" s="39">
        <v>150000</v>
      </c>
      <c r="H14" s="39">
        <v>150000</v>
      </c>
      <c r="I14" s="39"/>
      <c r="J14" s="35"/>
      <c r="K14" s="35"/>
      <c r="L14" s="39"/>
      <c r="M14" s="39"/>
      <c r="N14" s="39"/>
      <c r="O14" s="39"/>
      <c r="P14" s="39"/>
      <c r="Q14" s="39"/>
    </row>
    <row r="15" ht="20.25" customHeight="1" spans="1:17">
      <c r="A15" s="23"/>
      <c r="B15" s="23" t="s">
        <v>291</v>
      </c>
      <c r="C15" s="23" t="str">
        <f t="shared" si="0"/>
        <v>C23120302  车辆加油、添加燃料服务</v>
      </c>
      <c r="D15" s="40" t="s">
        <v>287</v>
      </c>
      <c r="E15" s="24">
        <v>1</v>
      </c>
      <c r="F15" s="39">
        <v>150000</v>
      </c>
      <c r="G15" s="39">
        <v>150000</v>
      </c>
      <c r="H15" s="35">
        <v>150000</v>
      </c>
      <c r="I15" s="35"/>
      <c r="J15" s="35"/>
      <c r="K15" s="35"/>
      <c r="L15" s="39"/>
      <c r="M15" s="39"/>
      <c r="N15" s="39"/>
      <c r="O15" s="39"/>
      <c r="P15" s="39"/>
      <c r="Q15" s="39"/>
    </row>
    <row r="16" ht="20.25" customHeight="1" spans="1:17">
      <c r="A16" s="24" t="s">
        <v>33</v>
      </c>
      <c r="B16" s="24"/>
      <c r="C16" s="24"/>
      <c r="D16" s="40"/>
      <c r="E16" s="40"/>
      <c r="F16" s="39">
        <v>650000</v>
      </c>
      <c r="G16" s="39">
        <v>680000</v>
      </c>
      <c r="H16" s="39">
        <v>680000</v>
      </c>
      <c r="I16" s="39"/>
      <c r="J16" s="39"/>
      <c r="K16" s="39"/>
      <c r="L16" s="39"/>
      <c r="M16" s="39"/>
      <c r="N16" s="39"/>
      <c r="O16" s="39"/>
      <c r="P16" s="39"/>
      <c r="Q16" s="39"/>
    </row>
  </sheetData>
  <mergeCells count="17">
    <mergeCell ref="A2:M2"/>
    <mergeCell ref="A3:Q3"/>
    <mergeCell ref="A4:M4"/>
    <mergeCell ref="G5:Q5"/>
    <mergeCell ref="L6:Q6"/>
    <mergeCell ref="A16:E1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pane ySplit="1" topLeftCell="A2" activePane="bottomLeft" state="frozen"/>
      <selection/>
      <selection pane="bottomLeft" activeCell="A4" sqref="A4:H4"/>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1"/>
      <c r="B1" s="31"/>
      <c r="C1" s="31"/>
      <c r="D1" s="31"/>
      <c r="E1" s="31"/>
      <c r="F1" s="31"/>
      <c r="G1" s="31"/>
      <c r="H1" s="31"/>
      <c r="I1" s="31"/>
      <c r="J1" s="31"/>
      <c r="K1" s="31"/>
      <c r="L1" s="31"/>
      <c r="M1" s="31"/>
      <c r="N1" s="31"/>
    </row>
    <row r="2" customHeight="1" spans="1:14">
      <c r="A2" s="20"/>
      <c r="B2" s="20"/>
      <c r="C2" s="20"/>
      <c r="D2" s="20"/>
      <c r="E2" s="20"/>
      <c r="F2" s="20"/>
      <c r="G2" s="20"/>
      <c r="H2" s="20"/>
      <c r="I2" s="20"/>
      <c r="J2" s="20"/>
      <c r="K2" s="20"/>
      <c r="L2" s="20"/>
      <c r="M2" s="20"/>
      <c r="N2" s="20" t="s">
        <v>292</v>
      </c>
    </row>
    <row r="3" ht="45" customHeight="1" spans="1:14">
      <c r="A3" s="32" t="s">
        <v>293</v>
      </c>
      <c r="B3" s="32"/>
      <c r="C3" s="32"/>
      <c r="D3" s="32"/>
      <c r="E3" s="32"/>
      <c r="F3" s="32"/>
      <c r="G3" s="32"/>
      <c r="H3" s="32"/>
      <c r="I3" s="32"/>
      <c r="J3" s="32"/>
      <c r="K3" s="32"/>
      <c r="L3" s="32"/>
      <c r="M3" s="32"/>
      <c r="N3" s="32"/>
    </row>
    <row r="4" ht="20.25" customHeight="1" spans="1:14">
      <c r="A4" s="19" t="s">
        <v>2</v>
      </c>
      <c r="B4" s="19"/>
      <c r="C4" s="19"/>
      <c r="D4" s="19"/>
      <c r="E4" s="19"/>
      <c r="F4" s="19"/>
      <c r="G4" s="19"/>
      <c r="H4" s="19"/>
      <c r="I4" s="20"/>
      <c r="J4" s="20"/>
      <c r="K4" s="20"/>
      <c r="L4" s="20"/>
      <c r="M4" s="20"/>
      <c r="N4" s="20" t="s">
        <v>30</v>
      </c>
    </row>
    <row r="5" ht="27.15" customHeight="1" spans="1:14">
      <c r="A5" s="33" t="s">
        <v>275</v>
      </c>
      <c r="B5" s="33" t="s">
        <v>294</v>
      </c>
      <c r="C5" s="33" t="s">
        <v>295</v>
      </c>
      <c r="D5" s="33" t="s">
        <v>120</v>
      </c>
      <c r="E5" s="33"/>
      <c r="F5" s="33"/>
      <c r="G5" s="33"/>
      <c r="H5" s="33"/>
      <c r="I5" s="33"/>
      <c r="J5" s="33"/>
      <c r="K5" s="33"/>
      <c r="L5" s="33"/>
      <c r="M5" s="33"/>
      <c r="N5" s="33"/>
    </row>
    <row r="6" ht="23.4" customHeight="1" spans="1:14">
      <c r="A6" s="33" t="s">
        <v>281</v>
      </c>
      <c r="B6" s="33"/>
      <c r="C6" s="33" t="s">
        <v>296</v>
      </c>
      <c r="D6" s="33" t="s">
        <v>33</v>
      </c>
      <c r="E6" s="33" t="s">
        <v>36</v>
      </c>
      <c r="F6" s="33" t="s">
        <v>282</v>
      </c>
      <c r="G6" s="33" t="s">
        <v>283</v>
      </c>
      <c r="H6" s="33" t="s">
        <v>39</v>
      </c>
      <c r="I6" s="33" t="s">
        <v>284</v>
      </c>
      <c r="J6" s="33"/>
      <c r="K6" s="33"/>
      <c r="L6" s="33"/>
      <c r="M6" s="33"/>
      <c r="N6" s="33"/>
    </row>
    <row r="7" ht="28.65" customHeight="1" spans="1:14">
      <c r="A7" s="33"/>
      <c r="B7" s="33"/>
      <c r="C7" s="33"/>
      <c r="D7" s="33"/>
      <c r="E7" s="33" t="s">
        <v>35</v>
      </c>
      <c r="F7" s="33"/>
      <c r="G7" s="33"/>
      <c r="H7" s="33"/>
      <c r="I7" s="33" t="s">
        <v>35</v>
      </c>
      <c r="J7" s="33" t="s">
        <v>42</v>
      </c>
      <c r="K7" s="33" t="s">
        <v>43</v>
      </c>
      <c r="L7" s="36" t="s">
        <v>44</v>
      </c>
      <c r="M7" s="36" t="s">
        <v>45</v>
      </c>
      <c r="N7" s="36" t="s">
        <v>46</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3" t="s">
        <v>285</v>
      </c>
      <c r="B9" s="23"/>
      <c r="C9" s="23"/>
      <c r="D9" s="35">
        <v>500000</v>
      </c>
      <c r="E9" s="35">
        <v>500000</v>
      </c>
      <c r="F9" s="35"/>
      <c r="G9" s="35"/>
      <c r="H9" s="35"/>
      <c r="I9" s="35"/>
      <c r="J9" s="35"/>
      <c r="K9" s="35"/>
      <c r="L9" s="35"/>
      <c r="M9" s="35"/>
      <c r="N9" s="35"/>
    </row>
    <row r="10" ht="20.25" customHeight="1" spans="1:14">
      <c r="A10" s="23"/>
      <c r="B10" s="23" t="s">
        <v>297</v>
      </c>
      <c r="C10" s="23" t="s">
        <v>298</v>
      </c>
      <c r="D10" s="35">
        <v>500000</v>
      </c>
      <c r="E10" s="35">
        <v>500000</v>
      </c>
      <c r="F10" s="35"/>
      <c r="G10" s="35"/>
      <c r="H10" s="35"/>
      <c r="I10" s="35"/>
      <c r="J10" s="35"/>
      <c r="K10" s="35"/>
      <c r="L10" s="35"/>
      <c r="M10" s="35"/>
      <c r="N10" s="35"/>
    </row>
    <row r="11" ht="20.25" customHeight="1" spans="1:14">
      <c r="A11" s="23" t="s">
        <v>285</v>
      </c>
      <c r="B11" s="23"/>
      <c r="C11" s="23"/>
      <c r="D11" s="35">
        <v>10000</v>
      </c>
      <c r="E11" s="35">
        <v>10000</v>
      </c>
      <c r="F11" s="35"/>
      <c r="G11" s="35"/>
      <c r="H11" s="35"/>
      <c r="I11" s="35"/>
      <c r="J11" s="35"/>
      <c r="K11" s="35"/>
      <c r="L11" s="35"/>
      <c r="M11" s="35"/>
      <c r="N11" s="35"/>
    </row>
    <row r="12" ht="20.25" customHeight="1" spans="1:14">
      <c r="A12" s="23"/>
      <c r="B12" s="23" t="s">
        <v>299</v>
      </c>
      <c r="C12" s="23" t="s">
        <v>300</v>
      </c>
      <c r="D12" s="35">
        <v>10000</v>
      </c>
      <c r="E12" s="35">
        <v>10000</v>
      </c>
      <c r="F12" s="35"/>
      <c r="G12" s="35"/>
      <c r="H12" s="35"/>
      <c r="I12" s="35"/>
      <c r="J12" s="35"/>
      <c r="K12" s="35"/>
      <c r="L12" s="35"/>
      <c r="M12" s="35"/>
      <c r="N12" s="35"/>
    </row>
    <row r="13" ht="20.25" customHeight="1" spans="1:14">
      <c r="A13" s="24" t="s">
        <v>33</v>
      </c>
      <c r="B13" s="24"/>
      <c r="C13" s="24"/>
      <c r="D13" s="35">
        <v>510000</v>
      </c>
      <c r="E13" s="35">
        <v>510000</v>
      </c>
      <c r="F13" s="35"/>
      <c r="G13" s="35"/>
      <c r="H13" s="35"/>
      <c r="I13" s="35"/>
      <c r="J13" s="35"/>
      <c r="K13" s="35"/>
      <c r="L13" s="35"/>
      <c r="M13" s="35"/>
      <c r="N13" s="35"/>
    </row>
  </sheetData>
  <mergeCells count="14">
    <mergeCell ref="A2:I2"/>
    <mergeCell ref="A3:N3"/>
    <mergeCell ref="A4:H4"/>
    <mergeCell ref="D5:N5"/>
    <mergeCell ref="I6:N6"/>
    <mergeCell ref="A13:C13"/>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20"/>
      <c r="K2" s="20" t="s">
        <v>301</v>
      </c>
    </row>
    <row r="3" ht="45.15" customHeight="1" spans="1:11">
      <c r="A3" s="25" t="s">
        <v>302</v>
      </c>
      <c r="B3" s="25"/>
      <c r="C3" s="25"/>
      <c r="D3" s="25"/>
      <c r="E3" s="25"/>
      <c r="F3" s="25"/>
      <c r="G3" s="25"/>
      <c r="H3" s="25"/>
      <c r="I3" s="25"/>
      <c r="J3" s="25"/>
      <c r="K3" s="25"/>
    </row>
    <row r="4" ht="18.75" customHeight="1" spans="1:11">
      <c r="A4" s="19" t="s">
        <v>2</v>
      </c>
      <c r="B4" s="19"/>
      <c r="C4" s="19"/>
      <c r="D4" s="19"/>
      <c r="E4" s="19"/>
      <c r="F4" s="19"/>
      <c r="G4" s="19"/>
      <c r="H4" s="19"/>
      <c r="I4" s="19"/>
      <c r="J4" s="20"/>
      <c r="K4" s="20" t="s">
        <v>30</v>
      </c>
    </row>
    <row r="5" ht="22.5" customHeight="1" spans="1:11">
      <c r="A5" s="28" t="s">
        <v>303</v>
      </c>
      <c r="B5" s="28" t="s">
        <v>120</v>
      </c>
      <c r="C5" s="28"/>
      <c r="D5" s="28"/>
      <c r="E5" s="28" t="s">
        <v>304</v>
      </c>
      <c r="F5" s="28"/>
      <c r="G5" s="28"/>
      <c r="H5" s="28"/>
      <c r="I5" s="28"/>
      <c r="J5" s="28"/>
      <c r="K5" s="28"/>
    </row>
    <row r="6" ht="22.5" customHeight="1" spans="1:11">
      <c r="A6" s="28"/>
      <c r="B6" s="28" t="s">
        <v>33</v>
      </c>
      <c r="C6" s="28" t="s">
        <v>36</v>
      </c>
      <c r="D6" s="28" t="s">
        <v>282</v>
      </c>
      <c r="E6" s="28" t="s">
        <v>305</v>
      </c>
      <c r="F6" s="28" t="s">
        <v>306</v>
      </c>
      <c r="G6" s="28" t="s">
        <v>307</v>
      </c>
      <c r="H6" s="28" t="s">
        <v>308</v>
      </c>
      <c r="I6" s="28" t="s">
        <v>309</v>
      </c>
      <c r="J6" s="28" t="s">
        <v>310</v>
      </c>
      <c r="K6" s="28" t="s">
        <v>311</v>
      </c>
    </row>
    <row r="7" ht="18.75" customHeight="1" spans="1:11">
      <c r="A7" s="29" t="s">
        <v>47</v>
      </c>
      <c r="B7" s="29" t="s">
        <v>48</v>
      </c>
      <c r="C7" s="29" t="s">
        <v>49</v>
      </c>
      <c r="D7" s="29" t="s">
        <v>50</v>
      </c>
      <c r="E7" s="29" t="s">
        <v>51</v>
      </c>
      <c r="F7" s="29" t="s">
        <v>52</v>
      </c>
      <c r="G7" s="29" t="s">
        <v>53</v>
      </c>
      <c r="H7" s="29" t="s">
        <v>54</v>
      </c>
      <c r="I7" s="29" t="s">
        <v>55</v>
      </c>
      <c r="J7" s="29" t="s">
        <v>74</v>
      </c>
      <c r="K7" s="29" t="s">
        <v>312</v>
      </c>
    </row>
    <row r="8" ht="18.75" customHeight="1" spans="1:11">
      <c r="A8" s="23"/>
      <c r="B8" s="23"/>
      <c r="C8" s="23"/>
      <c r="D8" s="23"/>
      <c r="E8" s="23"/>
      <c r="F8" s="23"/>
      <c r="G8" s="23"/>
      <c r="H8" s="23"/>
      <c r="I8" s="23"/>
      <c r="J8" s="23"/>
      <c r="K8" s="30"/>
    </row>
    <row r="9" ht="18.75" customHeight="1" spans="1:11">
      <c r="A9" s="24"/>
      <c r="B9" s="23"/>
      <c r="C9" s="23"/>
      <c r="D9" s="23"/>
      <c r="E9" s="23"/>
      <c r="F9" s="23"/>
      <c r="G9" s="23"/>
      <c r="H9" s="23"/>
      <c r="I9" s="23"/>
      <c r="J9" s="23"/>
      <c r="K9" s="30"/>
    </row>
    <row r="10" customHeight="1" spans="1:1">
      <c r="A10" t="s">
        <v>272</v>
      </c>
    </row>
  </sheetData>
  <mergeCells count="5">
    <mergeCell ref="A3:J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313</v>
      </c>
    </row>
    <row r="3" ht="52.05" customHeight="1" spans="1:10">
      <c r="A3" s="25" t="s">
        <v>314</v>
      </c>
      <c r="B3" s="26"/>
      <c r="C3" s="26"/>
      <c r="D3" s="26"/>
      <c r="E3" s="26"/>
      <c r="F3" s="26"/>
      <c r="G3" s="26"/>
      <c r="H3" s="26"/>
      <c r="I3" s="26"/>
      <c r="J3" s="26"/>
    </row>
    <row r="4" ht="21.3" customHeight="1" spans="1:10">
      <c r="A4" s="19" t="s">
        <v>2</v>
      </c>
      <c r="B4" s="19"/>
      <c r="C4" s="19"/>
      <c r="D4" s="27"/>
      <c r="E4" s="27"/>
      <c r="F4" s="27"/>
      <c r="G4" s="27"/>
      <c r="H4" s="27"/>
      <c r="I4" s="27"/>
      <c r="J4" s="27"/>
    </row>
    <row r="5" ht="27.15" customHeight="1" spans="1:10">
      <c r="A5" s="22" t="s">
        <v>171</v>
      </c>
      <c r="B5" s="22" t="s">
        <v>172</v>
      </c>
      <c r="C5" s="22" t="s">
        <v>173</v>
      </c>
      <c r="D5" s="22" t="s">
        <v>174</v>
      </c>
      <c r="E5" s="22" t="s">
        <v>175</v>
      </c>
      <c r="F5" s="22" t="s">
        <v>176</v>
      </c>
      <c r="G5" s="22" t="s">
        <v>177</v>
      </c>
      <c r="H5" s="22" t="s">
        <v>178</v>
      </c>
      <c r="I5" s="22" t="s">
        <v>179</v>
      </c>
      <c r="J5" s="22" t="s">
        <v>180</v>
      </c>
    </row>
    <row r="6" ht="18.75" customHeight="1" spans="1:10">
      <c r="A6" s="22" t="s">
        <v>47</v>
      </c>
      <c r="B6" s="22" t="s">
        <v>48</v>
      </c>
      <c r="C6" s="22" t="s">
        <v>49</v>
      </c>
      <c r="D6" s="22" t="s">
        <v>50</v>
      </c>
      <c r="E6" s="22" t="s">
        <v>51</v>
      </c>
      <c r="F6" s="22" t="s">
        <v>52</v>
      </c>
      <c r="G6" s="22" t="s">
        <v>53</v>
      </c>
      <c r="H6" s="22" t="s">
        <v>54</v>
      </c>
      <c r="I6" s="22" t="s">
        <v>55</v>
      </c>
      <c r="J6" s="22" t="s">
        <v>74</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272</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315</v>
      </c>
    </row>
    <row r="3" ht="41.4" customHeight="1" spans="1:8">
      <c r="A3" s="21" t="s">
        <v>316</v>
      </c>
      <c r="B3" s="21"/>
      <c r="C3" s="21"/>
      <c r="D3" s="21"/>
      <c r="E3" s="21"/>
      <c r="F3" s="21"/>
      <c r="G3" s="21"/>
      <c r="H3" s="21"/>
    </row>
    <row r="4" ht="18.75" customHeight="1" spans="1:8">
      <c r="A4" s="19" t="s">
        <v>2</v>
      </c>
      <c r="B4" s="19"/>
      <c r="C4" s="19"/>
      <c r="D4" s="19"/>
      <c r="E4" s="19"/>
      <c r="F4" s="19"/>
      <c r="G4" s="19"/>
      <c r="H4" s="19"/>
    </row>
    <row r="5" ht="18.75" customHeight="1" spans="1:8">
      <c r="A5" s="22" t="s">
        <v>113</v>
      </c>
      <c r="B5" s="22" t="s">
        <v>317</v>
      </c>
      <c r="C5" s="22" t="s">
        <v>318</v>
      </c>
      <c r="D5" s="22" t="s">
        <v>319</v>
      </c>
      <c r="E5" s="22" t="s">
        <v>278</v>
      </c>
      <c r="F5" s="22" t="s">
        <v>320</v>
      </c>
      <c r="G5" s="22"/>
      <c r="H5" s="22"/>
    </row>
    <row r="6" ht="18.75" customHeight="1" spans="1:8">
      <c r="A6" s="22"/>
      <c r="B6" s="22"/>
      <c r="C6" s="22"/>
      <c r="D6" s="22"/>
      <c r="E6" s="22"/>
      <c r="F6" s="22" t="s">
        <v>279</v>
      </c>
      <c r="G6" s="22" t="s">
        <v>321</v>
      </c>
      <c r="H6" s="22" t="s">
        <v>322</v>
      </c>
    </row>
    <row r="7" ht="18.75" customHeight="1" spans="1:8">
      <c r="A7" s="22" t="s">
        <v>47</v>
      </c>
      <c r="B7" s="22" t="s">
        <v>48</v>
      </c>
      <c r="C7" s="22" t="s">
        <v>49</v>
      </c>
      <c r="D7" s="22" t="s">
        <v>50</v>
      </c>
      <c r="E7" s="22" t="s">
        <v>51</v>
      </c>
      <c r="F7" s="22" t="s">
        <v>52</v>
      </c>
      <c r="G7" s="22" t="s">
        <v>53</v>
      </c>
      <c r="H7" s="22" t="s">
        <v>54</v>
      </c>
    </row>
    <row r="8" ht="18.75" customHeight="1" spans="1:8">
      <c r="A8" s="23"/>
      <c r="B8" s="23"/>
      <c r="C8" s="23"/>
      <c r="D8" s="23"/>
      <c r="E8" s="24"/>
      <c r="F8" s="24"/>
      <c r="G8" s="17"/>
      <c r="H8" s="17"/>
    </row>
    <row r="9" customHeight="1" spans="1:1">
      <c r="A9" t="s">
        <v>272</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323</v>
      </c>
    </row>
    <row r="3" ht="45" customHeight="1" spans="1:11">
      <c r="A3" s="4" t="s">
        <v>324</v>
      </c>
      <c r="B3" s="4"/>
      <c r="C3" s="4"/>
      <c r="D3" s="4"/>
      <c r="E3" s="4"/>
      <c r="F3" s="4"/>
      <c r="G3" s="4"/>
      <c r="H3" s="4"/>
      <c r="I3" s="4"/>
      <c r="J3" s="4"/>
      <c r="K3" s="4"/>
    </row>
    <row r="4" ht="18.75" customHeight="1" spans="1:11">
      <c r="A4" s="5" t="s">
        <v>2</v>
      </c>
      <c r="B4" s="5"/>
      <c r="C4" s="5"/>
      <c r="D4" s="5"/>
      <c r="E4" s="5"/>
      <c r="F4" s="5"/>
      <c r="G4" s="5"/>
      <c r="H4" s="6"/>
      <c r="I4" s="6"/>
      <c r="J4" s="6"/>
      <c r="K4" s="6" t="s">
        <v>30</v>
      </c>
    </row>
    <row r="5" ht="18.75" customHeight="1" spans="1:11">
      <c r="A5" s="13" t="s">
        <v>132</v>
      </c>
      <c r="B5" s="13" t="s">
        <v>115</v>
      </c>
      <c r="C5" s="13" t="s">
        <v>133</v>
      </c>
      <c r="D5" s="13" t="s">
        <v>116</v>
      </c>
      <c r="E5" s="13" t="s">
        <v>117</v>
      </c>
      <c r="F5" s="13" t="s">
        <v>134</v>
      </c>
      <c r="G5" s="13" t="s">
        <v>119</v>
      </c>
      <c r="H5" s="13" t="s">
        <v>33</v>
      </c>
      <c r="I5" s="13" t="s">
        <v>325</v>
      </c>
      <c r="J5" s="13"/>
      <c r="K5" s="13"/>
    </row>
    <row r="6" ht="18.75" customHeight="1" spans="1:11">
      <c r="A6" s="13"/>
      <c r="B6" s="13"/>
      <c r="C6" s="13"/>
      <c r="D6" s="13"/>
      <c r="E6" s="13"/>
      <c r="F6" s="13"/>
      <c r="G6" s="13"/>
      <c r="H6" s="13"/>
      <c r="I6" s="13" t="s">
        <v>36</v>
      </c>
      <c r="J6" s="13" t="s">
        <v>37</v>
      </c>
      <c r="K6" s="13" t="s">
        <v>38</v>
      </c>
    </row>
    <row r="7" ht="22.65" customHeight="1" spans="1:11">
      <c r="A7" s="13"/>
      <c r="B7" s="13"/>
      <c r="C7" s="13"/>
      <c r="D7" s="13"/>
      <c r="E7" s="13"/>
      <c r="F7" s="13"/>
      <c r="G7" s="13"/>
      <c r="H7" s="13"/>
      <c r="I7" s="13"/>
      <c r="J7" s="13"/>
      <c r="K7" s="13"/>
    </row>
    <row r="8" ht="18.75" customHeight="1" spans="1:11">
      <c r="A8" s="14" t="s">
        <v>47</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33</v>
      </c>
      <c r="B11" s="18"/>
      <c r="C11" s="18"/>
      <c r="D11" s="18"/>
      <c r="E11" s="18"/>
      <c r="F11" s="18"/>
      <c r="G11" s="18"/>
      <c r="H11" s="17"/>
      <c r="I11" s="17"/>
      <c r="J11" s="17"/>
      <c r="K11" s="17"/>
    </row>
    <row r="12" customHeight="1" spans="1:1">
      <c r="A12" t="s">
        <v>272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9"/>
  <sheetViews>
    <sheetView showZeros="0" tabSelected="1" workbookViewId="0">
      <pane ySplit="1" topLeftCell="A3" activePane="bottomLeft" state="frozen"/>
      <selection/>
      <selection pane="bottomLeft" activeCell="D24" sqref="D24"/>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326</v>
      </c>
    </row>
    <row r="3" ht="45" customHeight="1" spans="1:7">
      <c r="A3" s="4" t="s">
        <v>327</v>
      </c>
      <c r="B3" s="4"/>
      <c r="C3" s="4"/>
      <c r="D3" s="4"/>
      <c r="E3" s="4"/>
      <c r="F3" s="4"/>
      <c r="G3" s="4"/>
    </row>
    <row r="4" ht="24.15" customHeight="1" spans="1:7">
      <c r="A4" s="5" t="s">
        <v>2</v>
      </c>
      <c r="B4" s="5"/>
      <c r="C4" s="5"/>
      <c r="D4" s="5"/>
      <c r="E4" s="6"/>
      <c r="F4" s="6"/>
      <c r="G4" s="6" t="s">
        <v>30</v>
      </c>
    </row>
    <row r="5" ht="18.75" customHeight="1" spans="1:7">
      <c r="A5" s="7" t="s">
        <v>133</v>
      </c>
      <c r="B5" s="7" t="s">
        <v>132</v>
      </c>
      <c r="C5" s="7" t="s">
        <v>115</v>
      </c>
      <c r="D5" s="7" t="s">
        <v>328</v>
      </c>
      <c r="E5" s="7" t="s">
        <v>36</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47</v>
      </c>
      <c r="B8" s="8">
        <v>2</v>
      </c>
      <c r="C8" s="8">
        <v>3</v>
      </c>
      <c r="D8" s="8">
        <v>4</v>
      </c>
      <c r="E8" s="8">
        <v>5</v>
      </c>
      <c r="F8" s="8">
        <v>6</v>
      </c>
      <c r="G8" s="8">
        <v>7</v>
      </c>
    </row>
    <row r="9" ht="20.25" customHeight="1" spans="1:7">
      <c r="A9" s="9"/>
      <c r="B9" s="9"/>
      <c r="C9" s="10"/>
      <c r="D9" s="9"/>
      <c r="E9" s="11"/>
      <c r="F9" s="11"/>
      <c r="G9" s="11"/>
    </row>
    <row r="10" ht="20.25" customHeight="1" spans="1:7">
      <c r="A10" s="9"/>
      <c r="B10" s="9"/>
      <c r="C10" s="10"/>
      <c r="D10" s="9"/>
      <c r="E10" s="11"/>
      <c r="F10" s="11"/>
      <c r="G10" s="11"/>
    </row>
    <row r="11" ht="20.25" customHeight="1" spans="1:7">
      <c r="A11" s="9"/>
      <c r="B11" s="9"/>
      <c r="C11" s="10"/>
      <c r="D11" s="9"/>
      <c r="E11" s="11"/>
      <c r="F11" s="11"/>
      <c r="G11" s="11"/>
    </row>
    <row r="12" ht="20.25" customHeight="1" spans="1:7">
      <c r="A12" s="9"/>
      <c r="B12" s="9"/>
      <c r="C12" s="10"/>
      <c r="D12" s="9"/>
      <c r="E12" s="11"/>
      <c r="F12" s="11"/>
      <c r="G12" s="11"/>
    </row>
    <row r="13" ht="20.25" customHeight="1" spans="1:7">
      <c r="A13" s="9"/>
      <c r="B13" s="9"/>
      <c r="C13" s="10"/>
      <c r="D13" s="9"/>
      <c r="E13" s="11"/>
      <c r="F13" s="11"/>
      <c r="G13" s="11"/>
    </row>
    <row r="14" ht="20.25" customHeight="1" spans="1:7">
      <c r="A14" s="9"/>
      <c r="B14" s="9"/>
      <c r="C14" s="10"/>
      <c r="D14" s="9"/>
      <c r="E14" s="11"/>
      <c r="F14" s="11"/>
      <c r="G14" s="11"/>
    </row>
    <row r="15" ht="20.25" customHeight="1" spans="1:7">
      <c r="A15" s="9"/>
      <c r="B15" s="9"/>
      <c r="C15" s="10"/>
      <c r="D15" s="9"/>
      <c r="E15" s="11"/>
      <c r="F15" s="11"/>
      <c r="G15" s="11"/>
    </row>
    <row r="16" ht="20.25" customHeight="1" spans="1:7">
      <c r="A16" s="9"/>
      <c r="B16" s="9"/>
      <c r="C16" s="10"/>
      <c r="D16" s="9"/>
      <c r="E16" s="11"/>
      <c r="F16" s="11"/>
      <c r="G16" s="11"/>
    </row>
    <row r="17" ht="20.25" customHeight="1" spans="1:7">
      <c r="A17" s="9"/>
      <c r="B17" s="9"/>
      <c r="C17" s="10"/>
      <c r="D17" s="9"/>
      <c r="E17" s="11"/>
      <c r="F17" s="11"/>
      <c r="G17" s="11"/>
    </row>
    <row r="18" ht="20.25" customHeight="1" spans="1:7">
      <c r="A18" s="12" t="s">
        <v>33</v>
      </c>
      <c r="B18" s="12"/>
      <c r="C18" s="12"/>
      <c r="D18" s="12"/>
      <c r="E18" s="11"/>
      <c r="F18" s="11"/>
      <c r="G18" s="11"/>
    </row>
    <row r="19" customHeight="1" spans="1:1">
      <c r="A19" t="s">
        <v>129</v>
      </c>
    </row>
  </sheetData>
  <mergeCells count="11">
    <mergeCell ref="A3:G3"/>
    <mergeCell ref="A4:D4"/>
    <mergeCell ref="E5:G5"/>
    <mergeCell ref="A18:D18"/>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2"/>
  <sheetViews>
    <sheetView showZeros="0" workbookViewId="0">
      <pane ySplit="1" topLeftCell="A2" activePane="bottomLeft" state="frozen"/>
      <selection/>
      <selection pane="bottomLeft" activeCell="A4" sqref="A4:D4"/>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28</v>
      </c>
    </row>
    <row r="3" ht="37.5" customHeight="1" spans="1:19">
      <c r="A3" s="4" t="s">
        <v>29</v>
      </c>
      <c r="B3" s="4"/>
      <c r="C3" s="4"/>
      <c r="D3" s="4"/>
      <c r="E3" s="4"/>
      <c r="F3" s="4"/>
      <c r="G3" s="4"/>
      <c r="H3" s="4"/>
      <c r="I3" s="4"/>
      <c r="J3" s="4"/>
      <c r="K3" s="4"/>
      <c r="L3" s="4"/>
      <c r="M3" s="4"/>
      <c r="N3" s="4"/>
      <c r="O3" s="4"/>
      <c r="P3" s="4"/>
      <c r="Q3" s="4"/>
      <c r="R3" s="4"/>
      <c r="S3" s="4"/>
    </row>
    <row r="4" ht="18.75" customHeight="1" spans="1:19">
      <c r="A4" s="5" t="s">
        <v>2</v>
      </c>
      <c r="B4" s="5"/>
      <c r="C4" s="5"/>
      <c r="D4" s="5"/>
      <c r="E4" s="54"/>
      <c r="F4" s="54"/>
      <c r="G4" s="54"/>
      <c r="H4" s="54"/>
      <c r="I4" s="6"/>
      <c r="J4" s="6"/>
      <c r="K4" s="6"/>
      <c r="L4" s="6"/>
      <c r="M4" s="6"/>
      <c r="N4" s="6"/>
      <c r="O4" s="6"/>
      <c r="P4" s="6"/>
      <c r="Q4" s="6"/>
      <c r="R4" s="6"/>
      <c r="S4" s="6" t="s">
        <v>30</v>
      </c>
    </row>
    <row r="5" ht="18.75" customHeight="1" spans="1:19">
      <c r="A5" s="13" t="s">
        <v>31</v>
      </c>
      <c r="B5" s="70" t="s">
        <v>32</v>
      </c>
      <c r="C5" s="70" t="s">
        <v>33</v>
      </c>
      <c r="D5" s="70" t="s">
        <v>34</v>
      </c>
      <c r="E5" s="70"/>
      <c r="F5" s="70"/>
      <c r="G5" s="70"/>
      <c r="H5" s="70"/>
      <c r="I5" s="70"/>
      <c r="J5" s="74"/>
      <c r="K5" s="74"/>
      <c r="L5" s="74"/>
      <c r="M5" s="74"/>
      <c r="N5" s="74"/>
      <c r="O5" s="70" t="s">
        <v>21</v>
      </c>
      <c r="P5" s="70"/>
      <c r="Q5" s="70"/>
      <c r="R5" s="70"/>
      <c r="S5" s="70"/>
    </row>
    <row r="6" ht="18.75" customHeight="1" spans="1:19">
      <c r="A6" s="13"/>
      <c r="B6" s="70"/>
      <c r="C6" s="70"/>
      <c r="D6" s="71" t="s">
        <v>35</v>
      </c>
      <c r="E6" s="71" t="s">
        <v>36</v>
      </c>
      <c r="F6" s="71" t="s">
        <v>37</v>
      </c>
      <c r="G6" s="71" t="s">
        <v>38</v>
      </c>
      <c r="H6" s="71" t="s">
        <v>39</v>
      </c>
      <c r="I6" s="75" t="s">
        <v>40</v>
      </c>
      <c r="J6" s="76"/>
      <c r="K6" s="76"/>
      <c r="L6" s="76"/>
      <c r="M6" s="76"/>
      <c r="N6" s="76"/>
      <c r="O6" s="75" t="s">
        <v>35</v>
      </c>
      <c r="P6" s="75" t="s">
        <v>36</v>
      </c>
      <c r="Q6" s="75" t="s">
        <v>37</v>
      </c>
      <c r="R6" s="75" t="s">
        <v>38</v>
      </c>
      <c r="S6" s="71" t="s">
        <v>41</v>
      </c>
    </row>
    <row r="7" ht="18.75" customHeight="1" spans="1:19">
      <c r="A7" s="13"/>
      <c r="B7" s="70"/>
      <c r="C7" s="70"/>
      <c r="D7" s="71"/>
      <c r="E7" s="71"/>
      <c r="F7" s="71"/>
      <c r="G7" s="71"/>
      <c r="H7" s="71"/>
      <c r="I7" s="75" t="s">
        <v>35</v>
      </c>
      <c r="J7" s="75" t="s">
        <v>42</v>
      </c>
      <c r="K7" s="75" t="s">
        <v>43</v>
      </c>
      <c r="L7" s="75" t="s">
        <v>44</v>
      </c>
      <c r="M7" s="75" t="s">
        <v>45</v>
      </c>
      <c r="N7" s="75" t="s">
        <v>46</v>
      </c>
      <c r="O7" s="75"/>
      <c r="P7" s="75"/>
      <c r="Q7" s="75"/>
      <c r="R7" s="75"/>
      <c r="S7" s="71"/>
    </row>
    <row r="8" ht="18.75" customHeight="1" spans="1:19">
      <c r="A8" s="72" t="s">
        <v>47</v>
      </c>
      <c r="B8" s="14" t="s">
        <v>48</v>
      </c>
      <c r="C8" s="14" t="s">
        <v>49</v>
      </c>
      <c r="D8" s="14" t="s">
        <v>50</v>
      </c>
      <c r="E8" s="72" t="s">
        <v>51</v>
      </c>
      <c r="F8" s="14" t="s">
        <v>52</v>
      </c>
      <c r="G8" s="14" t="s">
        <v>53</v>
      </c>
      <c r="H8" s="72" t="s">
        <v>54</v>
      </c>
      <c r="I8" s="14" t="s">
        <v>55</v>
      </c>
      <c r="J8" s="14">
        <v>10</v>
      </c>
      <c r="K8" s="14">
        <v>11</v>
      </c>
      <c r="L8" s="14">
        <v>12</v>
      </c>
      <c r="M8" s="14">
        <v>13</v>
      </c>
      <c r="N8" s="14">
        <v>14</v>
      </c>
      <c r="O8" s="14">
        <v>15</v>
      </c>
      <c r="P8" s="14">
        <v>16</v>
      </c>
      <c r="Q8" s="14">
        <v>17</v>
      </c>
      <c r="R8" s="14">
        <v>18</v>
      </c>
      <c r="S8" s="14">
        <v>19</v>
      </c>
    </row>
    <row r="9" ht="20.25" customHeight="1" spans="1:19">
      <c r="A9" s="16" t="s">
        <v>56</v>
      </c>
      <c r="B9" s="16" t="s">
        <v>57</v>
      </c>
      <c r="C9" s="17">
        <v>67588801.46</v>
      </c>
      <c r="D9" s="17">
        <v>67178801.46</v>
      </c>
      <c r="E9" s="17">
        <v>67178801.46</v>
      </c>
      <c r="F9" s="17"/>
      <c r="G9" s="17"/>
      <c r="H9" s="17"/>
      <c r="I9" s="17">
        <v>410000</v>
      </c>
      <c r="J9" s="17"/>
      <c r="K9" s="17"/>
      <c r="L9" s="17"/>
      <c r="M9" s="17"/>
      <c r="N9" s="17">
        <v>410000</v>
      </c>
      <c r="O9" s="17"/>
      <c r="P9" s="17"/>
      <c r="Q9" s="17"/>
      <c r="R9" s="17"/>
      <c r="S9" s="17"/>
    </row>
    <row r="10" ht="20.25" customHeight="1" spans="1:19">
      <c r="A10" s="73" t="s">
        <v>58</v>
      </c>
      <c r="B10" s="73" t="s">
        <v>57</v>
      </c>
      <c r="C10" s="17">
        <v>56681712.65</v>
      </c>
      <c r="D10" s="17">
        <v>56301712.65</v>
      </c>
      <c r="E10" s="17">
        <v>56301712.65</v>
      </c>
      <c r="F10" s="17"/>
      <c r="G10" s="17"/>
      <c r="H10" s="17"/>
      <c r="I10" s="17">
        <v>380000</v>
      </c>
      <c r="J10" s="17"/>
      <c r="K10" s="17"/>
      <c r="L10" s="17"/>
      <c r="M10" s="17"/>
      <c r="N10" s="17">
        <v>380000</v>
      </c>
      <c r="O10" s="23"/>
      <c r="P10" s="23"/>
      <c r="Q10" s="23"/>
      <c r="R10" s="23"/>
      <c r="S10" s="23"/>
    </row>
    <row r="11" ht="20.25" customHeight="1" spans="1:19">
      <c r="A11" s="73" t="s">
        <v>59</v>
      </c>
      <c r="B11" s="73" t="s">
        <v>60</v>
      </c>
      <c r="C11" s="17">
        <v>10907088.81</v>
      </c>
      <c r="D11" s="17">
        <v>10877088.81</v>
      </c>
      <c r="E11" s="17">
        <v>10877088.81</v>
      </c>
      <c r="F11" s="17"/>
      <c r="G11" s="17"/>
      <c r="H11" s="17"/>
      <c r="I11" s="17">
        <v>30000</v>
      </c>
      <c r="J11" s="17"/>
      <c r="K11" s="17"/>
      <c r="L11" s="17"/>
      <c r="M11" s="17"/>
      <c r="N11" s="17">
        <v>30000</v>
      </c>
      <c r="O11" s="23"/>
      <c r="P11" s="23"/>
      <c r="Q11" s="23"/>
      <c r="R11" s="23"/>
      <c r="S11" s="23"/>
    </row>
    <row r="12" ht="20.25" customHeight="1" spans="1:19">
      <c r="A12" s="48" t="s">
        <v>33</v>
      </c>
      <c r="B12" s="48"/>
      <c r="C12" s="17">
        <v>67588801.46</v>
      </c>
      <c r="D12" s="17">
        <v>67178801.46</v>
      </c>
      <c r="E12" s="17">
        <v>67178801.46</v>
      </c>
      <c r="F12" s="17"/>
      <c r="G12" s="17"/>
      <c r="H12" s="17"/>
      <c r="I12" s="17">
        <v>410000</v>
      </c>
      <c r="J12" s="17"/>
      <c r="K12" s="17"/>
      <c r="L12" s="17"/>
      <c r="M12" s="17"/>
      <c r="N12" s="17">
        <v>410000</v>
      </c>
      <c r="O12" s="17"/>
      <c r="P12" s="17"/>
      <c r="Q12" s="17"/>
      <c r="R12" s="17"/>
      <c r="S12" s="17"/>
    </row>
  </sheetData>
  <mergeCells count="19">
    <mergeCell ref="A3:S3"/>
    <mergeCell ref="A4:D4"/>
    <mergeCell ref="D5:N5"/>
    <mergeCell ref="O5:S5"/>
    <mergeCell ref="I6:N6"/>
    <mergeCell ref="A12:B12"/>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13"/>
  <sheetViews>
    <sheetView showZeros="0" workbookViewId="0">
      <pane ySplit="1" topLeftCell="A2" activePane="bottomLeft" state="frozen"/>
      <selection/>
      <selection pane="bottomLeft" activeCell="A4" sqref="A4:I4"/>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61</v>
      </c>
    </row>
    <row r="3" ht="37.5" customHeight="1" spans="1:15">
      <c r="A3" s="4" t="s">
        <v>62</v>
      </c>
      <c r="B3" s="4"/>
      <c r="C3" s="4"/>
      <c r="D3" s="4"/>
      <c r="E3" s="4"/>
      <c r="F3" s="4"/>
      <c r="G3" s="4"/>
      <c r="H3" s="4"/>
      <c r="I3" s="4"/>
      <c r="J3" s="4"/>
      <c r="K3" s="53"/>
      <c r="L3" s="53"/>
      <c r="M3" s="53"/>
      <c r="N3" s="53"/>
      <c r="O3" s="53"/>
    </row>
    <row r="4" ht="18.75" customHeight="1" spans="1:15">
      <c r="A4" s="44" t="s">
        <v>2</v>
      </c>
      <c r="B4" s="44"/>
      <c r="C4" s="44"/>
      <c r="D4" s="44"/>
      <c r="E4" s="44"/>
      <c r="F4" s="44"/>
      <c r="G4" s="44"/>
      <c r="H4" s="44"/>
      <c r="I4" s="44"/>
      <c r="J4" s="3"/>
      <c r="K4" s="3"/>
      <c r="L4" s="3"/>
      <c r="M4" s="3"/>
      <c r="N4" s="3"/>
      <c r="O4" s="3" t="s">
        <v>30</v>
      </c>
    </row>
    <row r="5" ht="18.75" customHeight="1" spans="1:15">
      <c r="A5" s="13" t="s">
        <v>63</v>
      </c>
      <c r="B5" s="13" t="s">
        <v>64</v>
      </c>
      <c r="C5" s="47" t="s">
        <v>33</v>
      </c>
      <c r="D5" s="47" t="s">
        <v>36</v>
      </c>
      <c r="E5" s="47"/>
      <c r="F5" s="47"/>
      <c r="G5" s="13" t="s">
        <v>37</v>
      </c>
      <c r="H5" s="47" t="s">
        <v>38</v>
      </c>
      <c r="I5" s="13" t="s">
        <v>65</v>
      </c>
      <c r="J5" s="47" t="s">
        <v>66</v>
      </c>
      <c r="K5" s="47"/>
      <c r="L5" s="47"/>
      <c r="M5" s="47"/>
      <c r="N5" s="47"/>
      <c r="O5" s="47"/>
    </row>
    <row r="6" ht="18.75" customHeight="1" spans="1:15">
      <c r="A6" s="13"/>
      <c r="B6" s="13"/>
      <c r="C6" s="47"/>
      <c r="D6" s="47" t="s">
        <v>35</v>
      </c>
      <c r="E6" s="47" t="s">
        <v>67</v>
      </c>
      <c r="F6" s="47" t="s">
        <v>68</v>
      </c>
      <c r="G6" s="13"/>
      <c r="H6" s="47"/>
      <c r="I6" s="13"/>
      <c r="J6" s="47" t="s">
        <v>35</v>
      </c>
      <c r="K6" s="47" t="s">
        <v>69</v>
      </c>
      <c r="L6" s="14" t="s">
        <v>70</v>
      </c>
      <c r="M6" s="14" t="s">
        <v>71</v>
      </c>
      <c r="N6" s="14" t="s">
        <v>72</v>
      </c>
      <c r="O6" s="14" t="s">
        <v>73</v>
      </c>
    </row>
    <row r="7" ht="18.75" customHeight="1" spans="1:15">
      <c r="A7" s="14" t="s">
        <v>47</v>
      </c>
      <c r="B7" s="14" t="s">
        <v>48</v>
      </c>
      <c r="C7" s="14" t="s">
        <v>49</v>
      </c>
      <c r="D7" s="14" t="s">
        <v>50</v>
      </c>
      <c r="E7" s="14" t="s">
        <v>51</v>
      </c>
      <c r="F7" s="14" t="s">
        <v>52</v>
      </c>
      <c r="G7" s="14" t="s">
        <v>53</v>
      </c>
      <c r="H7" s="14" t="s">
        <v>54</v>
      </c>
      <c r="I7" s="14" t="s">
        <v>55</v>
      </c>
      <c r="J7" s="14" t="s">
        <v>74</v>
      </c>
      <c r="K7" s="14">
        <v>11</v>
      </c>
      <c r="L7" s="14">
        <v>12</v>
      </c>
      <c r="M7" s="14">
        <v>13</v>
      </c>
      <c r="N7" s="14">
        <v>14</v>
      </c>
      <c r="O7" s="14">
        <v>15</v>
      </c>
    </row>
    <row r="8" ht="20.25" customHeight="1" spans="1:15">
      <c r="A8" s="16" t="s">
        <v>75</v>
      </c>
      <c r="B8" s="16" t="s">
        <v>76</v>
      </c>
      <c r="C8" s="17">
        <v>53910595.85</v>
      </c>
      <c r="D8" s="17">
        <v>53500595.85</v>
      </c>
      <c r="E8" s="17">
        <v>50261111.05</v>
      </c>
      <c r="F8" s="17">
        <v>3239484.8</v>
      </c>
      <c r="G8" s="17"/>
      <c r="H8" s="17"/>
      <c r="I8" s="17"/>
      <c r="J8" s="17">
        <v>410000</v>
      </c>
      <c r="K8" s="17"/>
      <c r="L8" s="17"/>
      <c r="M8" s="17"/>
      <c r="N8" s="17"/>
      <c r="O8" s="17">
        <v>410000</v>
      </c>
    </row>
    <row r="9" ht="20.25" customHeight="1" spans="1:15">
      <c r="A9" s="16" t="s">
        <v>77</v>
      </c>
      <c r="B9" s="16" t="s">
        <v>78</v>
      </c>
      <c r="C9" s="17">
        <v>6304044.24</v>
      </c>
      <c r="D9" s="17">
        <v>6304044.24</v>
      </c>
      <c r="E9" s="17">
        <v>5838037.44</v>
      </c>
      <c r="F9" s="17">
        <v>466006.8</v>
      </c>
      <c r="G9" s="17"/>
      <c r="H9" s="17"/>
      <c r="I9" s="17"/>
      <c r="J9" s="17"/>
      <c r="K9" s="17"/>
      <c r="L9" s="17"/>
      <c r="M9" s="17"/>
      <c r="N9" s="17"/>
      <c r="O9" s="17"/>
    </row>
    <row r="10" ht="20.25" customHeight="1" spans="1:15">
      <c r="A10" s="16" t="s">
        <v>79</v>
      </c>
      <c r="B10" s="16" t="s">
        <v>80</v>
      </c>
      <c r="C10" s="17">
        <v>2292105.37</v>
      </c>
      <c r="D10" s="17">
        <v>2292105.37</v>
      </c>
      <c r="E10" s="17">
        <v>2292105.37</v>
      </c>
      <c r="F10" s="17"/>
      <c r="G10" s="17"/>
      <c r="H10" s="17"/>
      <c r="I10" s="17"/>
      <c r="J10" s="17"/>
      <c r="K10" s="17"/>
      <c r="L10" s="17"/>
      <c r="M10" s="17"/>
      <c r="N10" s="17"/>
      <c r="O10" s="17"/>
    </row>
    <row r="11" ht="20.25" customHeight="1" spans="1:15">
      <c r="A11" s="16" t="s">
        <v>81</v>
      </c>
      <c r="B11" s="16" t="s">
        <v>82</v>
      </c>
      <c r="C11" s="17">
        <v>1100000</v>
      </c>
      <c r="D11" s="17">
        <v>1100000</v>
      </c>
      <c r="E11" s="17"/>
      <c r="F11" s="17">
        <v>1100000</v>
      </c>
      <c r="G11" s="17"/>
      <c r="H11" s="17"/>
      <c r="I11" s="17"/>
      <c r="J11" s="17"/>
      <c r="K11" s="17"/>
      <c r="L11" s="17"/>
      <c r="M11" s="17"/>
      <c r="N11" s="17"/>
      <c r="O11" s="17"/>
    </row>
    <row r="12" ht="20.25" customHeight="1" spans="1:15">
      <c r="A12" s="16" t="s">
        <v>83</v>
      </c>
      <c r="B12" s="16" t="s">
        <v>84</v>
      </c>
      <c r="C12" s="17">
        <v>3982056</v>
      </c>
      <c r="D12" s="17">
        <v>3982056</v>
      </c>
      <c r="E12" s="17">
        <v>3982056</v>
      </c>
      <c r="F12" s="17"/>
      <c r="G12" s="17"/>
      <c r="H12" s="17"/>
      <c r="I12" s="17"/>
      <c r="J12" s="17"/>
      <c r="K12" s="17"/>
      <c r="L12" s="17"/>
      <c r="M12" s="17"/>
      <c r="N12" s="17"/>
      <c r="O12" s="17"/>
    </row>
    <row r="13" ht="20.25" customHeight="1" spans="1:15">
      <c r="A13" s="48" t="s">
        <v>85</v>
      </c>
      <c r="B13" s="48"/>
      <c r="C13" s="17">
        <v>67588801.46</v>
      </c>
      <c r="D13" s="17">
        <v>67178801.46</v>
      </c>
      <c r="E13" s="17">
        <v>62373309.86</v>
      </c>
      <c r="F13" s="17">
        <v>4805491.6</v>
      </c>
      <c r="G13" s="17"/>
      <c r="H13" s="17"/>
      <c r="I13" s="17"/>
      <c r="J13" s="17">
        <v>410000</v>
      </c>
      <c r="K13" s="17"/>
      <c r="L13" s="17"/>
      <c r="M13" s="17"/>
      <c r="N13" s="17"/>
      <c r="O13" s="17">
        <v>410000</v>
      </c>
    </row>
  </sheetData>
  <mergeCells count="11">
    <mergeCell ref="A3:O3"/>
    <mergeCell ref="A4:I4"/>
    <mergeCell ref="D5:F5"/>
    <mergeCell ref="J5:O5"/>
    <mergeCell ref="A13:B13"/>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4" sqref="A4:B4"/>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86</v>
      </c>
    </row>
    <row r="3" ht="45" customHeight="1" spans="1:4">
      <c r="A3" s="4" t="s">
        <v>87</v>
      </c>
      <c r="B3" s="4"/>
      <c r="C3" s="4"/>
      <c r="D3" s="4"/>
    </row>
    <row r="4" ht="18.75" customHeight="1" spans="1:4">
      <c r="A4" s="5" t="s">
        <v>2</v>
      </c>
      <c r="B4" s="5"/>
      <c r="C4" s="65"/>
      <c r="D4" s="6" t="s">
        <v>3</v>
      </c>
    </row>
    <row r="5" ht="22.5" customHeight="1" spans="1:4">
      <c r="A5" s="8" t="s">
        <v>4</v>
      </c>
      <c r="B5" s="8"/>
      <c r="C5" s="8" t="s">
        <v>5</v>
      </c>
      <c r="D5" s="8"/>
    </row>
    <row r="6" ht="18.75" customHeight="1" spans="1:4">
      <c r="A6" s="8" t="s">
        <v>6</v>
      </c>
      <c r="B6" s="8" t="s">
        <v>7</v>
      </c>
      <c r="C6" s="8" t="s">
        <v>88</v>
      </c>
      <c r="D6" s="8" t="s">
        <v>7</v>
      </c>
    </row>
    <row r="7" ht="18.75" customHeight="1" spans="1:4">
      <c r="A7" s="8"/>
      <c r="B7" s="8"/>
      <c r="C7" s="8"/>
      <c r="D7" s="8"/>
    </row>
    <row r="8" ht="22.5" customHeight="1" spans="1:4">
      <c r="A8" s="15" t="s">
        <v>89</v>
      </c>
      <c r="B8" s="17">
        <v>67178801.46</v>
      </c>
      <c r="C8" s="15" t="s">
        <v>90</v>
      </c>
      <c r="D8" s="17">
        <v>67178801.46</v>
      </c>
    </row>
    <row r="9" ht="22.5" customHeight="1" spans="1:4">
      <c r="A9" s="15" t="s">
        <v>91</v>
      </c>
      <c r="B9" s="17">
        <v>67178801.46</v>
      </c>
      <c r="C9" s="15" t="str">
        <f>"（"&amp;"一"&amp;"）"&amp;"公共安全支出"</f>
        <v>（一）公共安全支出</v>
      </c>
      <c r="D9" s="17">
        <v>53500595.85</v>
      </c>
    </row>
    <row r="10" ht="22.5" customHeight="1" spans="1:4">
      <c r="A10" s="15" t="s">
        <v>92</v>
      </c>
      <c r="B10" s="17"/>
      <c r="C10" s="15" t="str">
        <f>"（"&amp;"二"&amp;"）"&amp;"社会保障和就业支出"</f>
        <v>（二）社会保障和就业支出</v>
      </c>
      <c r="D10" s="17">
        <v>6304044.24</v>
      </c>
    </row>
    <row r="11" ht="22.5" customHeight="1" spans="1:4">
      <c r="A11" s="15" t="s">
        <v>93</v>
      </c>
      <c r="B11" s="17"/>
      <c r="C11" s="15" t="str">
        <f>"（"&amp;"三"&amp;"）"&amp;"卫生健康支出"</f>
        <v>（三）卫生健康支出</v>
      </c>
      <c r="D11" s="17">
        <v>2292105.37</v>
      </c>
    </row>
    <row r="12" ht="22.5" customHeight="1" spans="1:4">
      <c r="A12" s="15" t="s">
        <v>94</v>
      </c>
      <c r="B12" s="17"/>
      <c r="C12" s="15" t="str">
        <f>"（"&amp;"四"&amp;"）"&amp;"农林水支出"</f>
        <v>（四）农林水支出</v>
      </c>
      <c r="D12" s="17">
        <v>1100000</v>
      </c>
    </row>
    <row r="13" ht="22.5" customHeight="1" spans="1:4">
      <c r="A13" s="15" t="s">
        <v>91</v>
      </c>
      <c r="B13" s="17"/>
      <c r="C13" s="15" t="str">
        <f>"（"&amp;"五"&amp;"）"&amp;"住房保障支出"</f>
        <v>（五）住房保障支出</v>
      </c>
      <c r="D13" s="17">
        <v>3982056</v>
      </c>
    </row>
    <row r="14" ht="22.5" customHeight="1" spans="1:4">
      <c r="A14" s="15" t="s">
        <v>92</v>
      </c>
      <c r="B14" s="17"/>
      <c r="C14" s="15"/>
      <c r="D14" s="17"/>
    </row>
    <row r="15" ht="22.5" customHeight="1" spans="1:4">
      <c r="A15" s="15" t="s">
        <v>93</v>
      </c>
      <c r="B15" s="17"/>
      <c r="C15" s="15"/>
      <c r="D15" s="17"/>
    </row>
    <row r="16" ht="22.5" customHeight="1" spans="1:4">
      <c r="A16" s="66"/>
      <c r="B16" s="17"/>
      <c r="C16" s="15" t="s">
        <v>95</v>
      </c>
      <c r="D16" s="17"/>
    </row>
    <row r="17" ht="22.5" customHeight="1" spans="1:4">
      <c r="A17" s="67" t="s">
        <v>96</v>
      </c>
      <c r="B17" s="68">
        <v>67178801.46</v>
      </c>
      <c r="C17" s="69" t="s">
        <v>97</v>
      </c>
      <c r="D17" s="68">
        <v>67178801.46</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3"/>
  <sheetViews>
    <sheetView showZeros="0" workbookViewId="0">
      <pane ySplit="1" topLeftCell="A2" activePane="bottomLeft" state="frozen"/>
      <selection/>
      <selection pane="bottomLeft" activeCell="A4" sqref="A4:C4"/>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98</v>
      </c>
    </row>
    <row r="3" ht="37.5" customHeight="1" spans="1:7">
      <c r="A3" s="4" t="s">
        <v>99</v>
      </c>
      <c r="B3" s="4"/>
      <c r="C3" s="4"/>
      <c r="D3" s="4"/>
      <c r="E3" s="4"/>
      <c r="F3" s="4"/>
      <c r="G3" s="4"/>
    </row>
    <row r="4" ht="18.75" customHeight="1" spans="1:7">
      <c r="A4" s="44" t="s">
        <v>2</v>
      </c>
      <c r="B4" s="44"/>
      <c r="C4" s="44"/>
      <c r="D4" s="45"/>
      <c r="E4" s="45"/>
      <c r="F4" s="45"/>
      <c r="G4" s="46" t="s">
        <v>30</v>
      </c>
    </row>
    <row r="5" ht="18.75" customHeight="1" spans="1:7">
      <c r="A5" s="13" t="s">
        <v>100</v>
      </c>
      <c r="B5" s="13" t="s">
        <v>64</v>
      </c>
      <c r="C5" s="47" t="s">
        <v>33</v>
      </c>
      <c r="D5" s="47" t="s">
        <v>67</v>
      </c>
      <c r="E5" s="47"/>
      <c r="F5" s="47"/>
      <c r="G5" s="13" t="s">
        <v>68</v>
      </c>
    </row>
    <row r="6" ht="18.75" customHeight="1" spans="1:7">
      <c r="A6" s="13" t="s">
        <v>63</v>
      </c>
      <c r="B6" s="13" t="s">
        <v>64</v>
      </c>
      <c r="C6" s="47"/>
      <c r="D6" s="47" t="s">
        <v>35</v>
      </c>
      <c r="E6" s="47" t="s">
        <v>101</v>
      </c>
      <c r="F6" s="47" t="s">
        <v>102</v>
      </c>
      <c r="G6" s="13"/>
    </row>
    <row r="7" ht="18.75" customHeight="1" spans="1:7">
      <c r="A7" s="14" t="s">
        <v>47</v>
      </c>
      <c r="B7" s="14" t="s">
        <v>48</v>
      </c>
      <c r="C7" s="14" t="s">
        <v>49</v>
      </c>
      <c r="D7" s="14" t="s">
        <v>50</v>
      </c>
      <c r="E7" s="14" t="s">
        <v>51</v>
      </c>
      <c r="F7" s="14" t="s">
        <v>52</v>
      </c>
      <c r="G7" s="14" t="s">
        <v>53</v>
      </c>
    </row>
    <row r="8" ht="20.25" customHeight="1" spans="1:7">
      <c r="A8" s="16" t="s">
        <v>75</v>
      </c>
      <c r="B8" s="16" t="s">
        <v>76</v>
      </c>
      <c r="C8" s="17">
        <v>53500595.85</v>
      </c>
      <c r="D8" s="17">
        <v>50261111.05</v>
      </c>
      <c r="E8" s="17">
        <v>45820431.05</v>
      </c>
      <c r="F8" s="17">
        <v>4440680</v>
      </c>
      <c r="G8" s="17">
        <v>3239484.8</v>
      </c>
    </row>
    <row r="9" ht="20.25" customHeight="1" spans="1:7">
      <c r="A9" s="16" t="s">
        <v>77</v>
      </c>
      <c r="B9" s="16" t="s">
        <v>78</v>
      </c>
      <c r="C9" s="17">
        <v>6304044.24</v>
      </c>
      <c r="D9" s="17">
        <v>5838037.44</v>
      </c>
      <c r="E9" s="17">
        <v>5790637.44</v>
      </c>
      <c r="F9" s="17">
        <v>47400</v>
      </c>
      <c r="G9" s="17">
        <v>466006.8</v>
      </c>
    </row>
    <row r="10" ht="20.25" customHeight="1" spans="1:7">
      <c r="A10" s="16" t="s">
        <v>79</v>
      </c>
      <c r="B10" s="16" t="s">
        <v>80</v>
      </c>
      <c r="C10" s="17">
        <v>2292105.37</v>
      </c>
      <c r="D10" s="17">
        <v>2292105.37</v>
      </c>
      <c r="E10" s="17">
        <v>2292105.37</v>
      </c>
      <c r="F10" s="17"/>
      <c r="G10" s="17"/>
    </row>
    <row r="11" ht="20.25" customHeight="1" spans="1:7">
      <c r="A11" s="16" t="s">
        <v>81</v>
      </c>
      <c r="B11" s="16" t="s">
        <v>82</v>
      </c>
      <c r="C11" s="17">
        <v>1100000</v>
      </c>
      <c r="D11" s="17"/>
      <c r="E11" s="17"/>
      <c r="F11" s="17"/>
      <c r="G11" s="17">
        <v>1100000</v>
      </c>
    </row>
    <row r="12" ht="20.25" customHeight="1" spans="1:7">
      <c r="A12" s="16" t="s">
        <v>83</v>
      </c>
      <c r="B12" s="16" t="s">
        <v>84</v>
      </c>
      <c r="C12" s="17">
        <v>3982056</v>
      </c>
      <c r="D12" s="17">
        <v>3982056</v>
      </c>
      <c r="E12" s="17">
        <v>3982056</v>
      </c>
      <c r="F12" s="17"/>
      <c r="G12" s="17"/>
    </row>
    <row r="13" ht="20.25" customHeight="1" spans="1:7">
      <c r="A13" s="48" t="s">
        <v>85</v>
      </c>
      <c r="B13" s="48"/>
      <c r="C13" s="49">
        <v>67178801.46</v>
      </c>
      <c r="D13" s="49">
        <v>62373309.86</v>
      </c>
      <c r="E13" s="49">
        <v>57885229.86</v>
      </c>
      <c r="F13" s="49">
        <v>4488080</v>
      </c>
      <c r="G13" s="49">
        <v>4805491.6</v>
      </c>
    </row>
  </sheetData>
  <mergeCells count="7">
    <mergeCell ref="A3:G3"/>
    <mergeCell ref="A4:C4"/>
    <mergeCell ref="A5:B5"/>
    <mergeCell ref="D5:F5"/>
    <mergeCell ref="A13:B13"/>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4" sqref="A4:C4"/>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8"/>
      <c r="B2" s="58"/>
      <c r="C2" s="59"/>
      <c r="D2" s="2"/>
      <c r="E2" s="2"/>
      <c r="F2" s="60" t="s">
        <v>103</v>
      </c>
    </row>
    <row r="3" ht="41.25" customHeight="1" spans="1:6">
      <c r="A3" s="61" t="s">
        <v>104</v>
      </c>
      <c r="B3" s="61"/>
      <c r="C3" s="61"/>
      <c r="D3" s="61"/>
      <c r="E3" s="61"/>
      <c r="F3" s="61"/>
    </row>
    <row r="4" ht="18.75" customHeight="1" spans="1:6">
      <c r="A4" s="5" t="s">
        <v>2</v>
      </c>
      <c r="B4" s="5"/>
      <c r="C4" s="5"/>
      <c r="D4" s="62"/>
      <c r="E4" s="2"/>
      <c r="F4" s="60" t="s">
        <v>30</v>
      </c>
    </row>
    <row r="5" ht="18.75" customHeight="1" spans="1:6">
      <c r="A5" s="13" t="s">
        <v>105</v>
      </c>
      <c r="B5" s="47" t="s">
        <v>106</v>
      </c>
      <c r="C5" s="47" t="s">
        <v>107</v>
      </c>
      <c r="D5" s="47"/>
      <c r="E5" s="47"/>
      <c r="F5" s="47" t="s">
        <v>108</v>
      </c>
    </row>
    <row r="6" ht="18.75" customHeight="1" spans="1:6">
      <c r="A6" s="13"/>
      <c r="B6" s="47"/>
      <c r="C6" s="47" t="s">
        <v>35</v>
      </c>
      <c r="D6" s="47" t="s">
        <v>109</v>
      </c>
      <c r="E6" s="47" t="s">
        <v>110</v>
      </c>
      <c r="F6" s="47"/>
    </row>
    <row r="7" ht="18.75" customHeight="1" spans="1:6">
      <c r="A7" s="63">
        <v>1</v>
      </c>
      <c r="B7" s="64">
        <v>2</v>
      </c>
      <c r="C7" s="63">
        <v>3</v>
      </c>
      <c r="D7" s="63">
        <v>4</v>
      </c>
      <c r="E7" s="63">
        <v>5</v>
      </c>
      <c r="F7" s="63">
        <v>6</v>
      </c>
    </row>
    <row r="8" ht="20.25" customHeight="1" spans="1:6">
      <c r="A8" s="17">
        <v>314000</v>
      </c>
      <c r="B8" s="17"/>
      <c r="C8" s="17">
        <v>304000</v>
      </c>
      <c r="D8" s="17"/>
      <c r="E8" s="17">
        <v>304000</v>
      </c>
      <c r="F8" s="17">
        <v>10000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8"/>
  <sheetViews>
    <sheetView showZeros="0" workbookViewId="0">
      <pane ySplit="1" topLeftCell="A2" activePane="bottomLeft" state="frozen"/>
      <selection/>
      <selection pane="bottomLeft" activeCell="A22" sqref="A22"/>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111</v>
      </c>
    </row>
    <row r="3" ht="45" customHeight="1" spans="1:23">
      <c r="A3" s="4" t="s">
        <v>112</v>
      </c>
      <c r="B3" s="4"/>
      <c r="C3" s="4"/>
      <c r="D3" s="4"/>
      <c r="E3" s="4"/>
      <c r="F3" s="4"/>
      <c r="G3" s="4"/>
      <c r="H3" s="4"/>
      <c r="I3" s="4"/>
      <c r="J3" s="4"/>
      <c r="K3" s="4"/>
      <c r="L3" s="53"/>
      <c r="M3" s="53"/>
      <c r="N3" s="53"/>
      <c r="O3" s="53"/>
      <c r="P3" s="53"/>
      <c r="Q3" s="53"/>
      <c r="R3" s="53"/>
      <c r="S3" s="53"/>
      <c r="T3" s="53"/>
      <c r="U3" s="53"/>
      <c r="V3" s="53"/>
      <c r="W3" s="53"/>
    </row>
    <row r="4" ht="18.75" customHeight="1" spans="1:23">
      <c r="A4" s="5" t="s">
        <v>2</v>
      </c>
      <c r="B4" s="5"/>
      <c r="C4" s="5"/>
      <c r="D4" s="5"/>
      <c r="E4" s="5"/>
      <c r="F4" s="5"/>
      <c r="G4" s="5"/>
      <c r="H4" s="54"/>
      <c r="I4" s="54"/>
      <c r="J4" s="54"/>
      <c r="K4" s="54"/>
      <c r="L4" s="6"/>
      <c r="M4" s="6"/>
      <c r="N4" s="6"/>
      <c r="O4" s="6"/>
      <c r="P4" s="6"/>
      <c r="Q4" s="6"/>
      <c r="R4" s="6"/>
      <c r="S4" s="6"/>
      <c r="T4" s="6"/>
      <c r="U4" s="6"/>
      <c r="V4" s="6"/>
      <c r="W4" s="6" t="s">
        <v>30</v>
      </c>
    </row>
    <row r="5" ht="18.75" customHeight="1" spans="1:23">
      <c r="A5" s="55" t="s">
        <v>113</v>
      </c>
      <c r="B5" s="55" t="s">
        <v>114</v>
      </c>
      <c r="C5" s="55" t="s">
        <v>115</v>
      </c>
      <c r="D5" s="55" t="s">
        <v>116</v>
      </c>
      <c r="E5" s="55" t="s">
        <v>117</v>
      </c>
      <c r="F5" s="55" t="s">
        <v>118</v>
      </c>
      <c r="G5" s="55" t="s">
        <v>119</v>
      </c>
      <c r="H5" s="56" t="s">
        <v>33</v>
      </c>
      <c r="I5" s="56" t="s">
        <v>120</v>
      </c>
      <c r="J5" s="55"/>
      <c r="K5" s="55"/>
      <c r="L5" s="55"/>
      <c r="M5" s="55"/>
      <c r="N5" s="55" t="s">
        <v>121</v>
      </c>
      <c r="O5" s="55"/>
      <c r="P5" s="55"/>
      <c r="Q5" s="55" t="s">
        <v>39</v>
      </c>
      <c r="R5" s="55" t="s">
        <v>66</v>
      </c>
      <c r="S5" s="55"/>
      <c r="T5" s="55"/>
      <c r="U5" s="55"/>
      <c r="V5" s="55"/>
      <c r="W5" s="55"/>
    </row>
    <row r="6" ht="18.75" customHeight="1" spans="1:23">
      <c r="A6" s="55"/>
      <c r="B6" s="55"/>
      <c r="C6" s="55"/>
      <c r="D6" s="55"/>
      <c r="E6" s="55"/>
      <c r="F6" s="55"/>
      <c r="G6" s="55"/>
      <c r="H6" s="56" t="s">
        <v>122</v>
      </c>
      <c r="I6" s="56" t="s">
        <v>123</v>
      </c>
      <c r="J6" s="55" t="s">
        <v>37</v>
      </c>
      <c r="K6" s="55" t="s">
        <v>38</v>
      </c>
      <c r="L6" s="55"/>
      <c r="M6" s="55"/>
      <c r="N6" s="55" t="s">
        <v>121</v>
      </c>
      <c r="O6" s="55" t="s">
        <v>37</v>
      </c>
      <c r="P6" s="55" t="s">
        <v>38</v>
      </c>
      <c r="Q6" s="55" t="s">
        <v>39</v>
      </c>
      <c r="R6" s="55" t="s">
        <v>66</v>
      </c>
      <c r="S6" s="55" t="s">
        <v>42</v>
      </c>
      <c r="T6" s="55" t="s">
        <v>43</v>
      </c>
      <c r="U6" s="55" t="s">
        <v>44</v>
      </c>
      <c r="V6" s="55" t="s">
        <v>45</v>
      </c>
      <c r="W6" s="55" t="s">
        <v>46</v>
      </c>
    </row>
    <row r="7" ht="18.75" customHeight="1" spans="1:23">
      <c r="A7" s="55"/>
      <c r="B7" s="55"/>
      <c r="C7" s="55"/>
      <c r="D7" s="55"/>
      <c r="E7" s="55"/>
      <c r="F7" s="55"/>
      <c r="G7" s="55"/>
      <c r="H7" s="56"/>
      <c r="I7" s="56" t="s">
        <v>124</v>
      </c>
      <c r="J7" s="55" t="s">
        <v>125</v>
      </c>
      <c r="K7" s="55" t="s">
        <v>126</v>
      </c>
      <c r="L7" s="55" t="s">
        <v>127</v>
      </c>
      <c r="M7" s="55" t="s">
        <v>128</v>
      </c>
      <c r="N7" s="55" t="s">
        <v>36</v>
      </c>
      <c r="O7" s="55" t="s">
        <v>37</v>
      </c>
      <c r="P7" s="55" t="s">
        <v>38</v>
      </c>
      <c r="Q7" s="55"/>
      <c r="R7" s="55" t="s">
        <v>35</v>
      </c>
      <c r="S7" s="55" t="s">
        <v>42</v>
      </c>
      <c r="T7" s="55" t="s">
        <v>43</v>
      </c>
      <c r="U7" s="55" t="s">
        <v>44</v>
      </c>
      <c r="V7" s="55" t="s">
        <v>45</v>
      </c>
      <c r="W7" s="55" t="s">
        <v>46</v>
      </c>
    </row>
    <row r="8" ht="22.65" customHeight="1" spans="1:23">
      <c r="A8" s="55"/>
      <c r="B8" s="55"/>
      <c r="C8" s="55"/>
      <c r="D8" s="55"/>
      <c r="E8" s="55"/>
      <c r="F8" s="55"/>
      <c r="G8" s="55"/>
      <c r="H8" s="56"/>
      <c r="I8" s="56" t="s">
        <v>35</v>
      </c>
      <c r="J8" s="55"/>
      <c r="K8" s="55"/>
      <c r="L8" s="55"/>
      <c r="M8" s="55"/>
      <c r="N8" s="55"/>
      <c r="O8" s="55"/>
      <c r="P8" s="55"/>
      <c r="Q8" s="55"/>
      <c r="R8" s="55"/>
      <c r="S8" s="55"/>
      <c r="T8" s="55"/>
      <c r="U8" s="55"/>
      <c r="V8" s="55"/>
      <c r="W8" s="55"/>
    </row>
    <row r="9" ht="18.75" customHeight="1" spans="1:23">
      <c r="A9" s="56" t="s">
        <v>47</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c r="B10" s="9"/>
      <c r="C10" s="10"/>
      <c r="D10" s="9"/>
      <c r="E10" s="9"/>
      <c r="F10" s="9"/>
      <c r="G10" s="9"/>
      <c r="H10" s="17"/>
      <c r="I10" s="17"/>
      <c r="J10" s="17"/>
      <c r="K10" s="17"/>
      <c r="L10" s="17"/>
      <c r="M10" s="17"/>
      <c r="N10" s="17"/>
      <c r="O10" s="17"/>
      <c r="P10" s="17"/>
      <c r="Q10" s="17"/>
      <c r="R10" s="17"/>
      <c r="S10" s="17"/>
      <c r="T10" s="17"/>
      <c r="U10" s="17"/>
      <c r="V10" s="17"/>
      <c r="W10" s="17"/>
    </row>
    <row r="11" ht="18.75" customHeight="1" spans="1:23">
      <c r="A11" s="57"/>
      <c r="B11" s="9"/>
      <c r="C11" s="10"/>
      <c r="D11" s="9"/>
      <c r="E11" s="9"/>
      <c r="F11" s="9"/>
      <c r="G11" s="9"/>
      <c r="H11" s="17"/>
      <c r="I11" s="17"/>
      <c r="J11" s="17"/>
      <c r="K11" s="17"/>
      <c r="L11" s="17"/>
      <c r="M11" s="17"/>
      <c r="N11" s="17"/>
      <c r="O11" s="17"/>
      <c r="P11" s="23"/>
      <c r="Q11" s="17"/>
      <c r="R11" s="17"/>
      <c r="S11" s="17"/>
      <c r="T11" s="17"/>
      <c r="U11" s="17"/>
      <c r="V11" s="17"/>
      <c r="W11" s="17"/>
    </row>
    <row r="12" ht="18.75" customHeight="1" spans="1:23">
      <c r="A12" s="57"/>
      <c r="B12" s="9"/>
      <c r="C12" s="10"/>
      <c r="D12" s="9"/>
      <c r="E12" s="9"/>
      <c r="F12" s="9"/>
      <c r="G12" s="9"/>
      <c r="H12" s="17"/>
      <c r="I12" s="17"/>
      <c r="J12" s="17"/>
      <c r="K12" s="17"/>
      <c r="L12" s="17"/>
      <c r="M12" s="17"/>
      <c r="N12" s="17"/>
      <c r="O12" s="17"/>
      <c r="P12" s="23"/>
      <c r="Q12" s="17"/>
      <c r="R12" s="17"/>
      <c r="S12" s="17"/>
      <c r="T12" s="17"/>
      <c r="U12" s="17"/>
      <c r="V12" s="17"/>
      <c r="W12" s="17"/>
    </row>
    <row r="13" ht="18.75" customHeight="1" spans="1:23">
      <c r="A13" s="57"/>
      <c r="B13" s="9"/>
      <c r="C13" s="10"/>
      <c r="D13" s="9"/>
      <c r="E13" s="9"/>
      <c r="F13" s="9"/>
      <c r="G13" s="9"/>
      <c r="H13" s="17"/>
      <c r="I13" s="17"/>
      <c r="J13" s="17"/>
      <c r="K13" s="17"/>
      <c r="L13" s="17"/>
      <c r="M13" s="17"/>
      <c r="N13" s="17"/>
      <c r="O13" s="17"/>
      <c r="P13" s="23"/>
      <c r="Q13" s="17"/>
      <c r="R13" s="17"/>
      <c r="S13" s="17"/>
      <c r="T13" s="17"/>
      <c r="U13" s="17"/>
      <c r="V13" s="17"/>
      <c r="W13" s="17"/>
    </row>
    <row r="14" ht="18.75" customHeight="1" spans="1:23">
      <c r="A14" s="57"/>
      <c r="B14" s="9"/>
      <c r="C14" s="10"/>
      <c r="D14" s="9"/>
      <c r="E14" s="9"/>
      <c r="F14" s="9"/>
      <c r="G14" s="9"/>
      <c r="H14" s="17"/>
      <c r="I14" s="17"/>
      <c r="J14" s="17"/>
      <c r="K14" s="17"/>
      <c r="L14" s="17"/>
      <c r="M14" s="17"/>
      <c r="N14" s="17"/>
      <c r="O14" s="17"/>
      <c r="P14" s="23"/>
      <c r="Q14" s="17"/>
      <c r="R14" s="17"/>
      <c r="S14" s="17"/>
      <c r="T14" s="17"/>
      <c r="U14" s="17"/>
      <c r="V14" s="17"/>
      <c r="W14" s="17"/>
    </row>
    <row r="15" ht="18.75" customHeight="1" spans="1:23">
      <c r="A15" s="57"/>
      <c r="B15" s="9"/>
      <c r="C15" s="10"/>
      <c r="D15" s="9"/>
      <c r="E15" s="9"/>
      <c r="F15" s="9"/>
      <c r="G15" s="9"/>
      <c r="H15" s="17"/>
      <c r="I15" s="17"/>
      <c r="J15" s="17"/>
      <c r="K15" s="17"/>
      <c r="L15" s="17"/>
      <c r="M15" s="17"/>
      <c r="N15" s="17"/>
      <c r="O15" s="17"/>
      <c r="P15" s="23"/>
      <c r="Q15" s="17"/>
      <c r="R15" s="17"/>
      <c r="S15" s="17"/>
      <c r="T15" s="17"/>
      <c r="U15" s="17"/>
      <c r="V15" s="17"/>
      <c r="W15" s="17"/>
    </row>
    <row r="16" ht="18.75" customHeight="1" spans="1:23">
      <c r="A16" s="57"/>
      <c r="B16" s="9"/>
      <c r="C16" s="10"/>
      <c r="D16" s="9"/>
      <c r="E16" s="9"/>
      <c r="F16" s="9"/>
      <c r="G16" s="9"/>
      <c r="H16" s="17"/>
      <c r="I16" s="17"/>
      <c r="J16" s="17"/>
      <c r="K16" s="17"/>
      <c r="L16" s="17"/>
      <c r="M16" s="17"/>
      <c r="N16" s="17"/>
      <c r="O16" s="17"/>
      <c r="P16" s="23"/>
      <c r="Q16" s="17"/>
      <c r="R16" s="17"/>
      <c r="S16" s="17"/>
      <c r="T16" s="17"/>
      <c r="U16" s="17"/>
      <c r="V16" s="17"/>
      <c r="W16" s="17"/>
    </row>
    <row r="17" ht="18.75" customHeight="1" spans="1:23">
      <c r="A17" s="12"/>
      <c r="B17" s="12"/>
      <c r="C17" s="12"/>
      <c r="D17" s="12"/>
      <c r="E17" s="12"/>
      <c r="F17" s="12"/>
      <c r="G17" s="12"/>
      <c r="H17" s="17"/>
      <c r="I17" s="17"/>
      <c r="J17" s="17"/>
      <c r="K17" s="17"/>
      <c r="L17" s="17"/>
      <c r="M17" s="17"/>
      <c r="N17" s="17"/>
      <c r="O17" s="17"/>
      <c r="P17" s="17"/>
      <c r="Q17" s="17"/>
      <c r="R17" s="17"/>
      <c r="S17" s="17"/>
      <c r="T17" s="17"/>
      <c r="U17" s="17"/>
      <c r="V17" s="17"/>
      <c r="W17" s="17"/>
    </row>
    <row r="18" customHeight="1" spans="1:1">
      <c r="A18" t="s">
        <v>129</v>
      </c>
    </row>
  </sheetData>
  <mergeCells count="30">
    <mergeCell ref="A3:W3"/>
    <mergeCell ref="A4:G4"/>
    <mergeCell ref="I5:W5"/>
    <mergeCell ref="I6:M6"/>
    <mergeCell ref="N6:P6"/>
    <mergeCell ref="R6:W6"/>
    <mergeCell ref="A17:G17"/>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4"/>
  <sheetViews>
    <sheetView showZeros="0" workbookViewId="0">
      <pane ySplit="1" topLeftCell="A2" activePane="bottomLeft" state="frozen"/>
      <selection/>
      <selection pane="bottomLeft" activeCell="A24" sqref="A24"/>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130</v>
      </c>
    </row>
    <row r="3" ht="45" customHeight="1" spans="1:23">
      <c r="A3" s="4" t="s">
        <v>131</v>
      </c>
      <c r="B3" s="4"/>
      <c r="C3" s="4"/>
      <c r="D3" s="4"/>
      <c r="E3" s="4"/>
      <c r="F3" s="4"/>
      <c r="G3" s="4"/>
      <c r="H3" s="4"/>
      <c r="I3" s="4"/>
      <c r="J3" s="4"/>
      <c r="K3" s="4"/>
      <c r="L3" s="4"/>
      <c r="M3" s="4"/>
      <c r="N3" s="53"/>
      <c r="O3" s="53"/>
      <c r="P3" s="53"/>
      <c r="Q3" s="53"/>
      <c r="R3" s="53"/>
      <c r="S3" s="53"/>
      <c r="T3" s="53"/>
      <c r="U3" s="53"/>
      <c r="V3" s="53"/>
      <c r="W3" s="53"/>
    </row>
    <row r="4" ht="18.75" customHeight="1" spans="1:23">
      <c r="A4" s="5" t="s">
        <v>2</v>
      </c>
      <c r="B4" s="5"/>
      <c r="C4" s="5"/>
      <c r="D4" s="5"/>
      <c r="E4" s="5"/>
      <c r="F4" s="5"/>
      <c r="G4" s="5"/>
      <c r="H4" s="5"/>
      <c r="I4" s="54"/>
      <c r="J4" s="54"/>
      <c r="K4" s="54"/>
      <c r="L4" s="54"/>
      <c r="M4" s="54"/>
      <c r="N4" s="6"/>
      <c r="O4" s="6"/>
      <c r="P4" s="6"/>
      <c r="Q4" s="6"/>
      <c r="R4" s="6"/>
      <c r="S4" s="6"/>
      <c r="T4" s="6"/>
      <c r="U4" s="6"/>
      <c r="V4" s="6"/>
      <c r="W4" s="6" t="s">
        <v>30</v>
      </c>
    </row>
    <row r="5" ht="18.75" customHeight="1" spans="1:23">
      <c r="A5" s="13" t="s">
        <v>132</v>
      </c>
      <c r="B5" s="13" t="s">
        <v>114</v>
      </c>
      <c r="C5" s="13" t="s">
        <v>115</v>
      </c>
      <c r="D5" s="13" t="s">
        <v>133</v>
      </c>
      <c r="E5" s="13" t="s">
        <v>116</v>
      </c>
      <c r="F5" s="13" t="s">
        <v>117</v>
      </c>
      <c r="G5" s="13" t="s">
        <v>134</v>
      </c>
      <c r="H5" s="13" t="s">
        <v>119</v>
      </c>
      <c r="I5" s="47" t="s">
        <v>33</v>
      </c>
      <c r="J5" s="47" t="s">
        <v>135</v>
      </c>
      <c r="K5" s="13"/>
      <c r="L5" s="13"/>
      <c r="M5" s="13"/>
      <c r="N5" s="13" t="s">
        <v>121</v>
      </c>
      <c r="O5" s="13"/>
      <c r="P5" s="13"/>
      <c r="Q5" s="13" t="s">
        <v>39</v>
      </c>
      <c r="R5" s="13" t="s">
        <v>66</v>
      </c>
      <c r="S5" s="13"/>
      <c r="T5" s="13"/>
      <c r="U5" s="13"/>
      <c r="V5" s="13"/>
      <c r="W5" s="13"/>
    </row>
    <row r="6" ht="18.75" customHeight="1" spans="1:23">
      <c r="A6" s="13"/>
      <c r="B6" s="13"/>
      <c r="C6" s="13"/>
      <c r="D6" s="13"/>
      <c r="E6" s="13"/>
      <c r="F6" s="13"/>
      <c r="G6" s="13"/>
      <c r="H6" s="13"/>
      <c r="I6" s="47" t="s">
        <v>122</v>
      </c>
      <c r="J6" s="47" t="s">
        <v>36</v>
      </c>
      <c r="K6" s="13"/>
      <c r="L6" s="13" t="s">
        <v>37</v>
      </c>
      <c r="M6" s="13" t="s">
        <v>38</v>
      </c>
      <c r="N6" s="13" t="s">
        <v>36</v>
      </c>
      <c r="O6" s="13" t="s">
        <v>37</v>
      </c>
      <c r="P6" s="13" t="s">
        <v>38</v>
      </c>
      <c r="Q6" s="13" t="s">
        <v>39</v>
      </c>
      <c r="R6" s="13" t="s">
        <v>35</v>
      </c>
      <c r="S6" s="13" t="s">
        <v>42</v>
      </c>
      <c r="T6" s="13" t="s">
        <v>43</v>
      </c>
      <c r="U6" s="13" t="s">
        <v>44</v>
      </c>
      <c r="V6" s="13" t="s">
        <v>45</v>
      </c>
      <c r="W6" s="13" t="s">
        <v>46</v>
      </c>
    </row>
    <row r="7" ht="18.75" customHeight="1" spans="1:23">
      <c r="A7" s="13"/>
      <c r="B7" s="13"/>
      <c r="C7" s="13"/>
      <c r="D7" s="13"/>
      <c r="E7" s="13"/>
      <c r="F7" s="13"/>
      <c r="G7" s="13"/>
      <c r="H7" s="13"/>
      <c r="I7" s="47"/>
      <c r="J7" s="47" t="s">
        <v>36</v>
      </c>
      <c r="K7" s="13"/>
      <c r="L7" s="13" t="s">
        <v>37</v>
      </c>
      <c r="M7" s="13" t="s">
        <v>38</v>
      </c>
      <c r="N7" s="13" t="s">
        <v>36</v>
      </c>
      <c r="O7" s="13" t="s">
        <v>37</v>
      </c>
      <c r="P7" s="13" t="s">
        <v>38</v>
      </c>
      <c r="Q7" s="13"/>
      <c r="R7" s="13" t="s">
        <v>35</v>
      </c>
      <c r="S7" s="13" t="s">
        <v>42</v>
      </c>
      <c r="T7" s="13" t="s">
        <v>43</v>
      </c>
      <c r="U7" s="13" t="s">
        <v>44</v>
      </c>
      <c r="V7" s="13" t="s">
        <v>45</v>
      </c>
      <c r="W7" s="13" t="s">
        <v>46</v>
      </c>
    </row>
    <row r="8" ht="22.65" customHeight="1" spans="1:23">
      <c r="A8" s="13"/>
      <c r="B8" s="13"/>
      <c r="C8" s="13"/>
      <c r="D8" s="13"/>
      <c r="E8" s="13"/>
      <c r="F8" s="13"/>
      <c r="G8" s="13"/>
      <c r="H8" s="13"/>
      <c r="I8" s="47"/>
      <c r="J8" s="47" t="s">
        <v>35</v>
      </c>
      <c r="K8" s="13" t="s">
        <v>136</v>
      </c>
      <c r="L8" s="13"/>
      <c r="M8" s="13"/>
      <c r="N8" s="13"/>
      <c r="O8" s="13"/>
      <c r="P8" s="13"/>
      <c r="Q8" s="13"/>
      <c r="R8" s="13"/>
      <c r="S8" s="13"/>
      <c r="T8" s="13"/>
      <c r="U8" s="13"/>
      <c r="V8" s="13"/>
      <c r="W8" s="13"/>
    </row>
    <row r="9" ht="18.75" customHeight="1" spans="1:23">
      <c r="A9" s="14" t="s">
        <v>47</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23"/>
      <c r="B10" s="23"/>
      <c r="C10" s="10" t="s">
        <v>137</v>
      </c>
      <c r="D10" s="23"/>
      <c r="E10" s="23"/>
      <c r="F10" s="23"/>
      <c r="G10" s="23"/>
      <c r="H10" s="23"/>
      <c r="I10" s="11">
        <v>380000</v>
      </c>
      <c r="J10" s="11"/>
      <c r="K10" s="11"/>
      <c r="L10" s="11"/>
      <c r="M10" s="11"/>
      <c r="N10" s="11"/>
      <c r="O10" s="11"/>
      <c r="P10" s="23"/>
      <c r="Q10" s="11"/>
      <c r="R10" s="11">
        <v>380000</v>
      </c>
      <c r="S10" s="11"/>
      <c r="T10" s="11"/>
      <c r="U10" s="11"/>
      <c r="V10" s="11"/>
      <c r="W10" s="11">
        <v>380000</v>
      </c>
    </row>
    <row r="11" ht="18.75" customHeight="1" spans="1:23">
      <c r="A11" s="9" t="s">
        <v>138</v>
      </c>
      <c r="B11" s="9" t="s">
        <v>139</v>
      </c>
      <c r="C11" s="10" t="s">
        <v>137</v>
      </c>
      <c r="D11" s="9" t="s">
        <v>57</v>
      </c>
      <c r="E11" s="9" t="s">
        <v>140</v>
      </c>
      <c r="F11" s="9" t="s">
        <v>141</v>
      </c>
      <c r="G11" s="9" t="s">
        <v>142</v>
      </c>
      <c r="H11" s="9" t="s">
        <v>143</v>
      </c>
      <c r="I11" s="11">
        <v>200000</v>
      </c>
      <c r="J11" s="11"/>
      <c r="K11" s="11"/>
      <c r="L11" s="11"/>
      <c r="M11" s="11"/>
      <c r="N11" s="11"/>
      <c r="O11" s="11"/>
      <c r="P11" s="23"/>
      <c r="Q11" s="11"/>
      <c r="R11" s="11">
        <v>200000</v>
      </c>
      <c r="S11" s="11"/>
      <c r="T11" s="11"/>
      <c r="U11" s="11"/>
      <c r="V11" s="11"/>
      <c r="W11" s="11">
        <v>200000</v>
      </c>
    </row>
    <row r="12" ht="18.75" customHeight="1" spans="1:23">
      <c r="A12" s="9" t="s">
        <v>138</v>
      </c>
      <c r="B12" s="9" t="s">
        <v>139</v>
      </c>
      <c r="C12" s="10" t="s">
        <v>137</v>
      </c>
      <c r="D12" s="9" t="s">
        <v>57</v>
      </c>
      <c r="E12" s="9" t="s">
        <v>140</v>
      </c>
      <c r="F12" s="9" t="s">
        <v>141</v>
      </c>
      <c r="G12" s="9" t="s">
        <v>144</v>
      </c>
      <c r="H12" s="9" t="s">
        <v>145</v>
      </c>
      <c r="I12" s="11">
        <v>180000</v>
      </c>
      <c r="J12" s="11"/>
      <c r="K12" s="11"/>
      <c r="L12" s="11"/>
      <c r="M12" s="11"/>
      <c r="N12" s="11"/>
      <c r="O12" s="11"/>
      <c r="P12" s="23"/>
      <c r="Q12" s="11"/>
      <c r="R12" s="11">
        <v>180000</v>
      </c>
      <c r="S12" s="11"/>
      <c r="T12" s="11"/>
      <c r="U12" s="11"/>
      <c r="V12" s="11"/>
      <c r="W12" s="11">
        <v>180000</v>
      </c>
    </row>
    <row r="13" ht="18.75" customHeight="1" spans="1:23">
      <c r="A13" s="23"/>
      <c r="B13" s="23"/>
      <c r="C13" s="10" t="s">
        <v>146</v>
      </c>
      <c r="D13" s="23"/>
      <c r="E13" s="23"/>
      <c r="F13" s="23"/>
      <c r="G13" s="23"/>
      <c r="H13" s="23"/>
      <c r="I13" s="11">
        <v>54600</v>
      </c>
      <c r="J13" s="11">
        <v>54600</v>
      </c>
      <c r="K13" s="11">
        <v>54600</v>
      </c>
      <c r="L13" s="11"/>
      <c r="M13" s="11"/>
      <c r="N13" s="11"/>
      <c r="O13" s="11"/>
      <c r="P13" s="23"/>
      <c r="Q13" s="11"/>
      <c r="R13" s="11"/>
      <c r="S13" s="11"/>
      <c r="T13" s="11"/>
      <c r="U13" s="11"/>
      <c r="V13" s="11"/>
      <c r="W13" s="11"/>
    </row>
    <row r="14" ht="18.75" customHeight="1" spans="1:23">
      <c r="A14" s="9" t="s">
        <v>138</v>
      </c>
      <c r="B14" s="9" t="s">
        <v>147</v>
      </c>
      <c r="C14" s="10" t="s">
        <v>146</v>
      </c>
      <c r="D14" s="9" t="s">
        <v>57</v>
      </c>
      <c r="E14" s="9" t="s">
        <v>148</v>
      </c>
      <c r="F14" s="9" t="s">
        <v>149</v>
      </c>
      <c r="G14" s="9" t="s">
        <v>150</v>
      </c>
      <c r="H14" s="9" t="s">
        <v>151</v>
      </c>
      <c r="I14" s="11">
        <v>54600</v>
      </c>
      <c r="J14" s="11">
        <v>54600</v>
      </c>
      <c r="K14" s="11">
        <v>54600</v>
      </c>
      <c r="L14" s="11"/>
      <c r="M14" s="11"/>
      <c r="N14" s="11"/>
      <c r="O14" s="11"/>
      <c r="P14" s="23"/>
      <c r="Q14" s="11"/>
      <c r="R14" s="11"/>
      <c r="S14" s="11"/>
      <c r="T14" s="11"/>
      <c r="U14" s="11"/>
      <c r="V14" s="11"/>
      <c r="W14" s="11"/>
    </row>
    <row r="15" ht="18.75" customHeight="1" spans="1:23">
      <c r="A15" s="23"/>
      <c r="B15" s="23"/>
      <c r="C15" s="10" t="s">
        <v>152</v>
      </c>
      <c r="D15" s="23"/>
      <c r="E15" s="23"/>
      <c r="F15" s="23"/>
      <c r="G15" s="23"/>
      <c r="H15" s="23"/>
      <c r="I15" s="11">
        <v>30000</v>
      </c>
      <c r="J15" s="11"/>
      <c r="K15" s="11"/>
      <c r="L15" s="11"/>
      <c r="M15" s="11"/>
      <c r="N15" s="11"/>
      <c r="O15" s="11"/>
      <c r="P15" s="23"/>
      <c r="Q15" s="11"/>
      <c r="R15" s="11">
        <v>30000</v>
      </c>
      <c r="S15" s="11"/>
      <c r="T15" s="11"/>
      <c r="U15" s="11"/>
      <c r="V15" s="11"/>
      <c r="W15" s="11">
        <v>30000</v>
      </c>
    </row>
    <row r="16" ht="18.75" customHeight="1" spans="1:23">
      <c r="A16" s="9" t="s">
        <v>138</v>
      </c>
      <c r="B16" s="9" t="s">
        <v>153</v>
      </c>
      <c r="C16" s="10" t="s">
        <v>152</v>
      </c>
      <c r="D16" s="9" t="s">
        <v>60</v>
      </c>
      <c r="E16" s="9" t="s">
        <v>154</v>
      </c>
      <c r="F16" s="9" t="s">
        <v>155</v>
      </c>
      <c r="G16" s="9" t="s">
        <v>144</v>
      </c>
      <c r="H16" s="9" t="s">
        <v>145</v>
      </c>
      <c r="I16" s="11">
        <v>30000</v>
      </c>
      <c r="J16" s="11"/>
      <c r="K16" s="11"/>
      <c r="L16" s="11"/>
      <c r="M16" s="11"/>
      <c r="N16" s="11"/>
      <c r="O16" s="11"/>
      <c r="P16" s="23"/>
      <c r="Q16" s="11"/>
      <c r="R16" s="11">
        <v>30000</v>
      </c>
      <c r="S16" s="11"/>
      <c r="T16" s="11"/>
      <c r="U16" s="11"/>
      <c r="V16" s="11"/>
      <c r="W16" s="11">
        <v>30000</v>
      </c>
    </row>
    <row r="17" ht="30" customHeight="1" spans="1:23">
      <c r="A17" s="23"/>
      <c r="B17" s="23"/>
      <c r="C17" s="10" t="s">
        <v>156</v>
      </c>
      <c r="D17" s="23"/>
      <c r="E17" s="23"/>
      <c r="F17" s="23"/>
      <c r="G17" s="23"/>
      <c r="H17" s="23"/>
      <c r="I17" s="11">
        <v>1850000</v>
      </c>
      <c r="J17" s="11">
        <v>1850000</v>
      </c>
      <c r="K17" s="11">
        <v>1850000</v>
      </c>
      <c r="L17" s="11"/>
      <c r="M17" s="11"/>
      <c r="N17" s="11"/>
      <c r="O17" s="11"/>
      <c r="P17" s="23"/>
      <c r="Q17" s="11"/>
      <c r="R17" s="11"/>
      <c r="S17" s="11"/>
      <c r="T17" s="11"/>
      <c r="U17" s="11"/>
      <c r="V17" s="11"/>
      <c r="W17" s="11"/>
    </row>
    <row r="18" ht="25" customHeight="1" spans="1:23">
      <c r="A18" s="9" t="s">
        <v>138</v>
      </c>
      <c r="B18" s="9" t="s">
        <v>157</v>
      </c>
      <c r="C18" s="10" t="s">
        <v>156</v>
      </c>
      <c r="D18" s="9" t="s">
        <v>60</v>
      </c>
      <c r="E18" s="9" t="s">
        <v>158</v>
      </c>
      <c r="F18" s="9" t="s">
        <v>159</v>
      </c>
      <c r="G18" s="9" t="s">
        <v>160</v>
      </c>
      <c r="H18" s="9" t="s">
        <v>161</v>
      </c>
      <c r="I18" s="11">
        <v>450000</v>
      </c>
      <c r="J18" s="11">
        <v>450000</v>
      </c>
      <c r="K18" s="11">
        <v>450000</v>
      </c>
      <c r="L18" s="11"/>
      <c r="M18" s="11"/>
      <c r="N18" s="11"/>
      <c r="O18" s="11"/>
      <c r="P18" s="23"/>
      <c r="Q18" s="11"/>
      <c r="R18" s="11"/>
      <c r="S18" s="11"/>
      <c r="T18" s="11"/>
      <c r="U18" s="11"/>
      <c r="V18" s="11"/>
      <c r="W18" s="11"/>
    </row>
    <row r="19" ht="25" customHeight="1" spans="1:23">
      <c r="A19" s="9" t="s">
        <v>138</v>
      </c>
      <c r="B19" s="9" t="s">
        <v>157</v>
      </c>
      <c r="C19" s="10" t="s">
        <v>156</v>
      </c>
      <c r="D19" s="9" t="s">
        <v>60</v>
      </c>
      <c r="E19" s="9" t="s">
        <v>158</v>
      </c>
      <c r="F19" s="9" t="s">
        <v>159</v>
      </c>
      <c r="G19" s="9" t="s">
        <v>162</v>
      </c>
      <c r="H19" s="9" t="s">
        <v>163</v>
      </c>
      <c r="I19" s="11">
        <v>450000</v>
      </c>
      <c r="J19" s="11">
        <v>450000</v>
      </c>
      <c r="K19" s="11">
        <v>450000</v>
      </c>
      <c r="L19" s="11"/>
      <c r="M19" s="11"/>
      <c r="N19" s="11"/>
      <c r="O19" s="11"/>
      <c r="P19" s="23"/>
      <c r="Q19" s="11"/>
      <c r="R19" s="11"/>
      <c r="S19" s="11"/>
      <c r="T19" s="11"/>
      <c r="U19" s="11"/>
      <c r="V19" s="11"/>
      <c r="W19" s="11"/>
    </row>
    <row r="20" ht="25" customHeight="1" spans="1:23">
      <c r="A20" s="9" t="s">
        <v>138</v>
      </c>
      <c r="B20" s="9" t="s">
        <v>157</v>
      </c>
      <c r="C20" s="10" t="s">
        <v>156</v>
      </c>
      <c r="D20" s="9" t="s">
        <v>60</v>
      </c>
      <c r="E20" s="9" t="s">
        <v>158</v>
      </c>
      <c r="F20" s="9" t="s">
        <v>159</v>
      </c>
      <c r="G20" s="9" t="s">
        <v>164</v>
      </c>
      <c r="H20" s="9" t="s">
        <v>165</v>
      </c>
      <c r="I20" s="11">
        <v>450000</v>
      </c>
      <c r="J20" s="11">
        <v>450000</v>
      </c>
      <c r="K20" s="11">
        <v>450000</v>
      </c>
      <c r="L20" s="11"/>
      <c r="M20" s="11"/>
      <c r="N20" s="11"/>
      <c r="O20" s="11"/>
      <c r="P20" s="23"/>
      <c r="Q20" s="11"/>
      <c r="R20" s="11"/>
      <c r="S20" s="11"/>
      <c r="T20" s="11"/>
      <c r="U20" s="11"/>
      <c r="V20" s="11"/>
      <c r="W20" s="11"/>
    </row>
    <row r="21" ht="25" customHeight="1" spans="1:23">
      <c r="A21" s="9" t="s">
        <v>138</v>
      </c>
      <c r="B21" s="9" t="s">
        <v>157</v>
      </c>
      <c r="C21" s="10" t="s">
        <v>156</v>
      </c>
      <c r="D21" s="9" t="s">
        <v>60</v>
      </c>
      <c r="E21" s="9" t="s">
        <v>158</v>
      </c>
      <c r="F21" s="9" t="s">
        <v>159</v>
      </c>
      <c r="G21" s="9" t="s">
        <v>164</v>
      </c>
      <c r="H21" s="9" t="s">
        <v>165</v>
      </c>
      <c r="I21" s="11">
        <v>350000</v>
      </c>
      <c r="J21" s="11">
        <v>350000</v>
      </c>
      <c r="K21" s="11">
        <v>350000</v>
      </c>
      <c r="L21" s="11"/>
      <c r="M21" s="11"/>
      <c r="N21" s="11"/>
      <c r="O21" s="11"/>
      <c r="P21" s="23"/>
      <c r="Q21" s="11"/>
      <c r="R21" s="11"/>
      <c r="S21" s="11"/>
      <c r="T21" s="11"/>
      <c r="U21" s="11"/>
      <c r="V21" s="11"/>
      <c r="W21" s="11"/>
    </row>
    <row r="22" ht="25" customHeight="1" spans="1:23">
      <c r="A22" s="9" t="s">
        <v>138</v>
      </c>
      <c r="B22" s="9" t="s">
        <v>157</v>
      </c>
      <c r="C22" s="10" t="s">
        <v>156</v>
      </c>
      <c r="D22" s="9" t="s">
        <v>60</v>
      </c>
      <c r="E22" s="9" t="s">
        <v>140</v>
      </c>
      <c r="F22" s="9" t="s">
        <v>141</v>
      </c>
      <c r="G22" s="9" t="s">
        <v>166</v>
      </c>
      <c r="H22" s="9" t="s">
        <v>167</v>
      </c>
      <c r="I22" s="11">
        <v>150000</v>
      </c>
      <c r="J22" s="11">
        <v>150000</v>
      </c>
      <c r="K22" s="11">
        <v>150000</v>
      </c>
      <c r="L22" s="11"/>
      <c r="M22" s="11"/>
      <c r="N22" s="11"/>
      <c r="O22" s="11"/>
      <c r="P22" s="23"/>
      <c r="Q22" s="11"/>
      <c r="R22" s="11"/>
      <c r="S22" s="11"/>
      <c r="T22" s="11"/>
      <c r="U22" s="11"/>
      <c r="V22" s="11"/>
      <c r="W22" s="11"/>
    </row>
    <row r="23" ht="18.75" customHeight="1" spans="1:23">
      <c r="A23" s="12" t="s">
        <v>33</v>
      </c>
      <c r="B23" s="12"/>
      <c r="C23" s="12"/>
      <c r="D23" s="12"/>
      <c r="E23" s="12"/>
      <c r="F23" s="12"/>
      <c r="G23" s="12"/>
      <c r="H23" s="12"/>
      <c r="I23" s="11">
        <f>SUM(I9:I22)</f>
        <v>4629209</v>
      </c>
      <c r="J23" s="11">
        <f>SUM(J13:J22)</f>
        <v>3809200</v>
      </c>
      <c r="K23" s="11">
        <f>SUM(K13:K22)</f>
        <v>3809200</v>
      </c>
      <c r="L23" s="11"/>
      <c r="M23" s="11"/>
      <c r="N23" s="11"/>
      <c r="O23" s="11"/>
      <c r="P23" s="11"/>
      <c r="Q23" s="11"/>
      <c r="R23" s="11">
        <v>410000</v>
      </c>
      <c r="S23" s="11"/>
      <c r="T23" s="11"/>
      <c r="U23" s="11"/>
      <c r="V23" s="11"/>
      <c r="W23" s="11">
        <v>410000</v>
      </c>
    </row>
    <row r="24" customHeight="1" spans="1:1">
      <c r="A24" t="s">
        <v>168</v>
      </c>
    </row>
  </sheetData>
  <mergeCells count="28">
    <mergeCell ref="A3:W3"/>
    <mergeCell ref="A4:H4"/>
    <mergeCell ref="J5:M5"/>
    <mergeCell ref="N5:P5"/>
    <mergeCell ref="R5:W5"/>
    <mergeCell ref="A23:H2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6"/>
  <sheetViews>
    <sheetView showZeros="0" workbookViewId="0">
      <pane ySplit="1" topLeftCell="A38" activePane="bottomLeft" state="frozen"/>
      <selection/>
      <selection pane="bottomLeft" activeCell="B37" sqref="B37"/>
    </sheetView>
  </sheetViews>
  <sheetFormatPr defaultColWidth="8.85" defaultRowHeight="15" customHeight="1"/>
  <cols>
    <col min="1" max="1" width="44.4166666666667" customWidth="1"/>
    <col min="2" max="2" width="80"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1"/>
      <c r="B1" s="31"/>
      <c r="C1" s="31"/>
      <c r="D1" s="31"/>
      <c r="E1" s="31"/>
      <c r="F1" s="31"/>
      <c r="G1" s="31"/>
      <c r="H1" s="31"/>
      <c r="I1" s="31"/>
      <c r="J1" s="31"/>
    </row>
    <row r="2" customHeight="1" spans="1:10">
      <c r="A2" s="20" t="s">
        <v>169</v>
      </c>
      <c r="B2" s="20"/>
      <c r="C2" s="20"/>
      <c r="D2" s="20"/>
      <c r="E2" s="20"/>
      <c r="F2" s="20"/>
      <c r="G2" s="20"/>
      <c r="H2" s="20"/>
      <c r="I2" s="20"/>
      <c r="J2" s="20"/>
    </row>
    <row r="3" ht="45" customHeight="1" spans="1:10">
      <c r="A3" s="32" t="s">
        <v>170</v>
      </c>
      <c r="B3" s="32"/>
      <c r="C3" s="32"/>
      <c r="D3" s="32"/>
      <c r="E3" s="32"/>
      <c r="F3" s="32"/>
      <c r="G3" s="32"/>
      <c r="H3" s="32"/>
      <c r="I3" s="32"/>
      <c r="J3" s="32"/>
    </row>
    <row r="4" ht="20.25" customHeight="1" spans="1:10">
      <c r="A4" s="19" t="s">
        <v>2</v>
      </c>
      <c r="B4" s="19"/>
      <c r="C4" s="19"/>
      <c r="D4" s="19"/>
      <c r="E4" s="19"/>
      <c r="F4" s="19"/>
      <c r="G4" s="19"/>
      <c r="H4" s="19"/>
      <c r="I4" s="19"/>
      <c r="J4" s="19"/>
    </row>
    <row r="5" ht="20.25" customHeight="1" spans="1:10">
      <c r="A5" s="33" t="s">
        <v>171</v>
      </c>
      <c r="B5" s="33" t="s">
        <v>172</v>
      </c>
      <c r="C5" s="33" t="s">
        <v>173</v>
      </c>
      <c r="D5" s="33" t="s">
        <v>174</v>
      </c>
      <c r="E5" s="33" t="s">
        <v>175</v>
      </c>
      <c r="F5" s="33" t="s">
        <v>176</v>
      </c>
      <c r="G5" s="33" t="s">
        <v>177</v>
      </c>
      <c r="H5" s="33" t="s">
        <v>178</v>
      </c>
      <c r="I5" s="33" t="s">
        <v>179</v>
      </c>
      <c r="J5" s="33" t="s">
        <v>180</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s="23" t="s">
        <v>57</v>
      </c>
      <c r="B8" s="23"/>
      <c r="C8" s="23"/>
      <c r="E8" s="39"/>
      <c r="F8" s="39"/>
      <c r="G8" s="39"/>
      <c r="H8" s="39"/>
      <c r="I8" s="39"/>
      <c r="J8" s="39"/>
    </row>
    <row r="9" ht="409" customHeight="1" spans="1:10">
      <c r="A9" s="50" t="s">
        <v>137</v>
      </c>
      <c r="B9" s="23" t="s">
        <v>181</v>
      </c>
      <c r="C9" s="24"/>
      <c r="D9" s="24"/>
      <c r="E9" s="39"/>
      <c r="F9" s="39"/>
      <c r="G9" s="39"/>
      <c r="H9" s="39"/>
      <c r="I9" s="39"/>
      <c r="J9" s="39"/>
    </row>
    <row r="10" ht="20.25" customHeight="1" spans="1:10">
      <c r="A10" s="23"/>
      <c r="B10" s="23"/>
      <c r="C10" s="23" t="s">
        <v>182</v>
      </c>
      <c r="D10" s="51" t="s">
        <v>183</v>
      </c>
      <c r="E10" s="52" t="s">
        <v>184</v>
      </c>
      <c r="F10" s="40" t="s">
        <v>185</v>
      </c>
      <c r="G10" s="24" t="s">
        <v>186</v>
      </c>
      <c r="H10" s="40" t="s">
        <v>187</v>
      </c>
      <c r="I10" s="40" t="s">
        <v>188</v>
      </c>
      <c r="J10" s="52" t="s">
        <v>189</v>
      </c>
    </row>
    <row r="11" ht="20.25" customHeight="1" spans="1:10">
      <c r="A11" s="23"/>
      <c r="B11" s="23"/>
      <c r="C11" s="23" t="s">
        <v>182</v>
      </c>
      <c r="D11" s="51" t="s">
        <v>183</v>
      </c>
      <c r="E11" s="52" t="s">
        <v>190</v>
      </c>
      <c r="F11" s="40" t="s">
        <v>185</v>
      </c>
      <c r="G11" s="24" t="s">
        <v>186</v>
      </c>
      <c r="H11" s="40" t="s">
        <v>187</v>
      </c>
      <c r="I11" s="40" t="s">
        <v>188</v>
      </c>
      <c r="J11" s="52" t="s">
        <v>189</v>
      </c>
    </row>
    <row r="12" ht="20.25" customHeight="1" spans="1:10">
      <c r="A12" s="23"/>
      <c r="B12" s="23"/>
      <c r="C12" s="23" t="s">
        <v>182</v>
      </c>
      <c r="D12" s="51" t="s">
        <v>191</v>
      </c>
      <c r="E12" s="52" t="s">
        <v>192</v>
      </c>
      <c r="F12" s="40" t="s">
        <v>193</v>
      </c>
      <c r="G12" s="24" t="s">
        <v>47</v>
      </c>
      <c r="H12" s="40" t="s">
        <v>194</v>
      </c>
      <c r="I12" s="40" t="s">
        <v>188</v>
      </c>
      <c r="J12" s="52" t="s">
        <v>189</v>
      </c>
    </row>
    <row r="13" ht="20.25" customHeight="1" spans="1:10">
      <c r="A13" s="23"/>
      <c r="B13" s="23"/>
      <c r="C13" s="23" t="s">
        <v>195</v>
      </c>
      <c r="D13" s="51" t="s">
        <v>196</v>
      </c>
      <c r="E13" s="52" t="s">
        <v>197</v>
      </c>
      <c r="F13" s="40" t="s">
        <v>198</v>
      </c>
      <c r="G13" s="24" t="s">
        <v>199</v>
      </c>
      <c r="H13" s="40" t="s">
        <v>187</v>
      </c>
      <c r="I13" s="40" t="s">
        <v>188</v>
      </c>
      <c r="J13" s="52" t="s">
        <v>200</v>
      </c>
    </row>
    <row r="14" ht="20.25" customHeight="1" spans="1:10">
      <c r="A14" s="23"/>
      <c r="B14" s="23"/>
      <c r="C14" s="23" t="s">
        <v>201</v>
      </c>
      <c r="D14" s="51" t="s">
        <v>202</v>
      </c>
      <c r="E14" s="52" t="s">
        <v>203</v>
      </c>
      <c r="F14" s="40" t="s">
        <v>198</v>
      </c>
      <c r="G14" s="24" t="s">
        <v>204</v>
      </c>
      <c r="H14" s="40" t="s">
        <v>187</v>
      </c>
      <c r="I14" s="40" t="s">
        <v>188</v>
      </c>
      <c r="J14" s="52" t="s">
        <v>205</v>
      </c>
    </row>
    <row r="15" ht="36" customHeight="1" spans="1:10">
      <c r="A15" s="50" t="s">
        <v>146</v>
      </c>
      <c r="B15" s="23" t="s">
        <v>206</v>
      </c>
      <c r="C15" s="23"/>
      <c r="D15" s="23"/>
      <c r="E15" s="23"/>
      <c r="F15" s="23"/>
      <c r="G15" s="23"/>
      <c r="H15" s="23"/>
      <c r="I15" s="23"/>
      <c r="J15" s="23"/>
    </row>
    <row r="16" ht="20.25" customHeight="1" spans="1:10">
      <c r="A16" s="23"/>
      <c r="B16" s="23"/>
      <c r="C16" s="23" t="s">
        <v>182</v>
      </c>
      <c r="D16" s="51" t="s">
        <v>183</v>
      </c>
      <c r="E16" s="52" t="s">
        <v>207</v>
      </c>
      <c r="F16" s="40" t="s">
        <v>185</v>
      </c>
      <c r="G16" s="24" t="s">
        <v>51</v>
      </c>
      <c r="H16" s="40" t="s">
        <v>208</v>
      </c>
      <c r="I16" s="40" t="s">
        <v>188</v>
      </c>
      <c r="J16" s="52" t="s">
        <v>209</v>
      </c>
    </row>
    <row r="17" ht="20.25" customHeight="1" spans="1:10">
      <c r="A17" s="23"/>
      <c r="B17" s="23"/>
      <c r="C17" s="23" t="s">
        <v>182</v>
      </c>
      <c r="D17" s="51" t="s">
        <v>183</v>
      </c>
      <c r="E17" s="52" t="s">
        <v>210</v>
      </c>
      <c r="F17" s="40" t="s">
        <v>198</v>
      </c>
      <c r="G17" s="24" t="s">
        <v>211</v>
      </c>
      <c r="H17" s="40" t="s">
        <v>212</v>
      </c>
      <c r="I17" s="40" t="s">
        <v>188</v>
      </c>
      <c r="J17" s="52" t="s">
        <v>213</v>
      </c>
    </row>
    <row r="18" ht="20.25" customHeight="1" spans="1:10">
      <c r="A18" s="23"/>
      <c r="B18" s="23"/>
      <c r="C18" s="23" t="s">
        <v>182</v>
      </c>
      <c r="D18" s="51" t="s">
        <v>191</v>
      </c>
      <c r="E18" s="52" t="s">
        <v>214</v>
      </c>
      <c r="F18" s="40" t="s">
        <v>185</v>
      </c>
      <c r="G18" s="24" t="s">
        <v>215</v>
      </c>
      <c r="H18" s="40" t="s">
        <v>216</v>
      </c>
      <c r="I18" s="40" t="s">
        <v>188</v>
      </c>
      <c r="J18" s="52" t="s">
        <v>217</v>
      </c>
    </row>
    <row r="19" ht="20.25" customHeight="1" spans="1:10">
      <c r="A19" s="23"/>
      <c r="B19" s="23"/>
      <c r="C19" s="23" t="s">
        <v>195</v>
      </c>
      <c r="D19" s="51" t="s">
        <v>196</v>
      </c>
      <c r="E19" s="52" t="s">
        <v>218</v>
      </c>
      <c r="F19" s="40" t="s">
        <v>185</v>
      </c>
      <c r="G19" s="24" t="s">
        <v>218</v>
      </c>
      <c r="H19" s="40" t="s">
        <v>216</v>
      </c>
      <c r="I19" s="40" t="s">
        <v>219</v>
      </c>
      <c r="J19" s="52" t="s">
        <v>217</v>
      </c>
    </row>
    <row r="20" ht="20.25" customHeight="1" spans="1:10">
      <c r="A20" s="23"/>
      <c r="B20" s="23"/>
      <c r="C20" s="23" t="s">
        <v>201</v>
      </c>
      <c r="D20" s="51" t="s">
        <v>202</v>
      </c>
      <c r="E20" s="52" t="s">
        <v>202</v>
      </c>
      <c r="F20" s="40" t="s">
        <v>185</v>
      </c>
      <c r="G20" s="24" t="s">
        <v>204</v>
      </c>
      <c r="H20" s="40" t="s">
        <v>187</v>
      </c>
      <c r="I20" s="40" t="s">
        <v>188</v>
      </c>
      <c r="J20" s="52" t="s">
        <v>217</v>
      </c>
    </row>
    <row r="21" ht="20.25" customHeight="1" spans="1:10">
      <c r="A21" s="23" t="s">
        <v>60</v>
      </c>
      <c r="B21" s="23"/>
      <c r="C21" s="23"/>
      <c r="D21" s="23"/>
      <c r="E21" s="23"/>
      <c r="F21" s="23"/>
      <c r="G21" s="23"/>
      <c r="H21" s="23"/>
      <c r="I21" s="23"/>
      <c r="J21" s="23"/>
    </row>
    <row r="22" ht="266" customHeight="1" spans="1:10">
      <c r="A22" s="50" t="s">
        <v>220</v>
      </c>
      <c r="B22" s="23" t="s">
        <v>221</v>
      </c>
      <c r="C22" s="23"/>
      <c r="D22" s="23"/>
      <c r="E22" s="23"/>
      <c r="F22" s="23"/>
      <c r="G22" s="23"/>
      <c r="H22" s="23"/>
      <c r="I22" s="23"/>
      <c r="J22" s="23"/>
    </row>
    <row r="23" ht="20.25" customHeight="1" spans="1:10">
      <c r="A23" s="23"/>
      <c r="B23" s="23"/>
      <c r="C23" s="23" t="s">
        <v>182</v>
      </c>
      <c r="D23" s="51" t="s">
        <v>183</v>
      </c>
      <c r="E23" s="52" t="s">
        <v>222</v>
      </c>
      <c r="F23" s="40" t="s">
        <v>185</v>
      </c>
      <c r="G23" s="24" t="s">
        <v>223</v>
      </c>
      <c r="H23" s="40" t="s">
        <v>187</v>
      </c>
      <c r="I23" s="40" t="s">
        <v>188</v>
      </c>
      <c r="J23" s="52" t="s">
        <v>224</v>
      </c>
    </row>
    <row r="24" ht="20.25" customHeight="1" spans="1:10">
      <c r="A24" s="23"/>
      <c r="B24" s="23"/>
      <c r="C24" s="23" t="s">
        <v>182</v>
      </c>
      <c r="D24" s="51" t="s">
        <v>225</v>
      </c>
      <c r="E24" s="52" t="s">
        <v>197</v>
      </c>
      <c r="F24" s="40" t="s">
        <v>198</v>
      </c>
      <c r="G24" s="24" t="s">
        <v>204</v>
      </c>
      <c r="H24" s="40" t="s">
        <v>187</v>
      </c>
      <c r="I24" s="40" t="s">
        <v>188</v>
      </c>
      <c r="J24" s="52" t="s">
        <v>200</v>
      </c>
    </row>
    <row r="25" ht="20.25" customHeight="1" spans="1:10">
      <c r="A25" s="23"/>
      <c r="B25" s="23"/>
      <c r="C25" s="23" t="s">
        <v>182</v>
      </c>
      <c r="D25" s="51" t="s">
        <v>191</v>
      </c>
      <c r="E25" s="52" t="s">
        <v>192</v>
      </c>
      <c r="F25" s="40" t="s">
        <v>185</v>
      </c>
      <c r="G25" s="24" t="s">
        <v>226</v>
      </c>
      <c r="H25" s="40" t="s">
        <v>227</v>
      </c>
      <c r="I25" s="40" t="s">
        <v>188</v>
      </c>
      <c r="J25" s="52" t="s">
        <v>228</v>
      </c>
    </row>
    <row r="26" ht="30" customHeight="1" spans="1:10">
      <c r="A26" s="23"/>
      <c r="B26" s="23"/>
      <c r="C26" s="23" t="s">
        <v>195</v>
      </c>
      <c r="D26" s="51" t="s">
        <v>196</v>
      </c>
      <c r="E26" s="52" t="s">
        <v>229</v>
      </c>
      <c r="F26" s="40" t="s">
        <v>198</v>
      </c>
      <c r="G26" s="24" t="s">
        <v>230</v>
      </c>
      <c r="H26" s="40" t="s">
        <v>187</v>
      </c>
      <c r="I26" s="40" t="s">
        <v>188</v>
      </c>
      <c r="J26" s="52" t="s">
        <v>231</v>
      </c>
    </row>
    <row r="27" ht="20.25" customHeight="1" spans="1:10">
      <c r="A27" s="23"/>
      <c r="B27" s="23"/>
      <c r="C27" s="23" t="s">
        <v>201</v>
      </c>
      <c r="D27" s="51" t="s">
        <v>202</v>
      </c>
      <c r="E27" s="52" t="s">
        <v>203</v>
      </c>
      <c r="F27" s="40" t="s">
        <v>185</v>
      </c>
      <c r="G27" s="24" t="s">
        <v>204</v>
      </c>
      <c r="H27" s="40" t="s">
        <v>187</v>
      </c>
      <c r="I27" s="40" t="s">
        <v>219</v>
      </c>
      <c r="J27" s="52" t="s">
        <v>205</v>
      </c>
    </row>
    <row r="28" ht="258" customHeight="1" spans="1:10">
      <c r="A28" s="50" t="s">
        <v>156</v>
      </c>
      <c r="B28" s="23" t="s">
        <v>232</v>
      </c>
      <c r="C28" s="23"/>
      <c r="D28" s="23"/>
      <c r="E28" s="23"/>
      <c r="F28" s="23"/>
      <c r="G28" s="23"/>
      <c r="H28" s="23"/>
      <c r="I28" s="23"/>
      <c r="J28" s="23"/>
    </row>
    <row r="29" ht="20.25" customHeight="1" spans="1:10">
      <c r="A29" s="23"/>
      <c r="B29" s="23"/>
      <c r="C29" s="23" t="s">
        <v>182</v>
      </c>
      <c r="D29" s="51" t="s">
        <v>183</v>
      </c>
      <c r="E29" s="52" t="s">
        <v>233</v>
      </c>
      <c r="F29" s="40" t="s">
        <v>185</v>
      </c>
      <c r="G29" s="24" t="s">
        <v>47</v>
      </c>
      <c r="H29" s="40" t="s">
        <v>216</v>
      </c>
      <c r="I29" s="40" t="s">
        <v>188</v>
      </c>
      <c r="J29" s="52" t="s">
        <v>234</v>
      </c>
    </row>
    <row r="30" ht="20.25" customHeight="1" spans="1:10">
      <c r="A30" s="23"/>
      <c r="B30" s="23"/>
      <c r="C30" s="23" t="s">
        <v>182</v>
      </c>
      <c r="D30" s="51" t="s">
        <v>183</v>
      </c>
      <c r="E30" s="52" t="s">
        <v>235</v>
      </c>
      <c r="F30" s="40" t="s">
        <v>198</v>
      </c>
      <c r="G30" s="24" t="s">
        <v>236</v>
      </c>
      <c r="H30" s="40" t="s">
        <v>237</v>
      </c>
      <c r="I30" s="40" t="s">
        <v>188</v>
      </c>
      <c r="J30" s="52" t="s">
        <v>238</v>
      </c>
    </row>
    <row r="31" ht="20.25" customHeight="1" spans="1:10">
      <c r="A31" s="23"/>
      <c r="B31" s="23"/>
      <c r="C31" s="23" t="s">
        <v>182</v>
      </c>
      <c r="D31" s="51" t="s">
        <v>183</v>
      </c>
      <c r="E31" s="52" t="s">
        <v>239</v>
      </c>
      <c r="F31" s="40" t="s">
        <v>198</v>
      </c>
      <c r="G31" s="24" t="s">
        <v>240</v>
      </c>
      <c r="H31" s="40" t="s">
        <v>241</v>
      </c>
      <c r="I31" s="40" t="s">
        <v>188</v>
      </c>
      <c r="J31" s="52" t="s">
        <v>238</v>
      </c>
    </row>
    <row r="32" ht="20.25" customHeight="1" spans="1:10">
      <c r="A32" s="23"/>
      <c r="B32" s="23"/>
      <c r="C32" s="23" t="s">
        <v>182</v>
      </c>
      <c r="D32" s="51" t="s">
        <v>225</v>
      </c>
      <c r="E32" s="52" t="s">
        <v>242</v>
      </c>
      <c r="F32" s="40" t="s">
        <v>185</v>
      </c>
      <c r="G32" s="24" t="s">
        <v>186</v>
      </c>
      <c r="H32" s="40" t="s">
        <v>187</v>
      </c>
      <c r="I32" s="40" t="s">
        <v>188</v>
      </c>
      <c r="J32" s="52" t="s">
        <v>243</v>
      </c>
    </row>
    <row r="33" ht="20.25" customHeight="1" spans="1:10">
      <c r="A33" s="23"/>
      <c r="B33" s="23"/>
      <c r="C33" s="23" t="s">
        <v>182</v>
      </c>
      <c r="D33" s="51" t="s">
        <v>225</v>
      </c>
      <c r="E33" s="52" t="s">
        <v>244</v>
      </c>
      <c r="F33" s="40" t="s">
        <v>185</v>
      </c>
      <c r="G33" s="24" t="s">
        <v>186</v>
      </c>
      <c r="H33" s="40" t="s">
        <v>187</v>
      </c>
      <c r="I33" s="40" t="s">
        <v>188</v>
      </c>
      <c r="J33" s="52" t="s">
        <v>245</v>
      </c>
    </row>
    <row r="34" ht="20.25" customHeight="1" spans="1:10">
      <c r="A34" s="23"/>
      <c r="B34" s="23"/>
      <c r="C34" s="23" t="s">
        <v>182</v>
      </c>
      <c r="D34" s="51" t="s">
        <v>225</v>
      </c>
      <c r="E34" s="52" t="s">
        <v>246</v>
      </c>
      <c r="F34" s="40" t="s">
        <v>185</v>
      </c>
      <c r="G34" s="24" t="s">
        <v>186</v>
      </c>
      <c r="H34" s="40" t="s">
        <v>187</v>
      </c>
      <c r="I34" s="40" t="s">
        <v>188</v>
      </c>
      <c r="J34" s="52" t="s">
        <v>247</v>
      </c>
    </row>
    <row r="35" ht="48" customHeight="1" spans="1:10">
      <c r="A35" s="23"/>
      <c r="B35" s="23"/>
      <c r="C35" s="23" t="s">
        <v>195</v>
      </c>
      <c r="D35" s="51" t="s">
        <v>196</v>
      </c>
      <c r="E35" s="52" t="s">
        <v>248</v>
      </c>
      <c r="F35" s="40" t="s">
        <v>185</v>
      </c>
      <c r="G35" s="24" t="s">
        <v>186</v>
      </c>
      <c r="H35" s="40" t="s">
        <v>187</v>
      </c>
      <c r="I35" s="40" t="s">
        <v>188</v>
      </c>
      <c r="J35" s="52" t="s">
        <v>249</v>
      </c>
    </row>
    <row r="36" ht="20.25" customHeight="1" spans="1:10">
      <c r="A36" s="23"/>
      <c r="B36" s="23"/>
      <c r="C36" s="23" t="s">
        <v>195</v>
      </c>
      <c r="D36" s="51" t="s">
        <v>250</v>
      </c>
      <c r="E36" s="52" t="s">
        <v>251</v>
      </c>
      <c r="F36" s="40" t="s">
        <v>198</v>
      </c>
      <c r="G36" s="24" t="s">
        <v>51</v>
      </c>
      <c r="H36" s="40" t="s">
        <v>194</v>
      </c>
      <c r="I36" s="40" t="s">
        <v>188</v>
      </c>
      <c r="J36" s="52" t="s">
        <v>252</v>
      </c>
    </row>
    <row r="37" ht="20.25" customHeight="1" spans="1:10">
      <c r="A37" s="23"/>
      <c r="B37" s="23"/>
      <c r="C37" s="23" t="s">
        <v>201</v>
      </c>
      <c r="D37" s="51" t="s">
        <v>202</v>
      </c>
      <c r="E37" s="52" t="s">
        <v>253</v>
      </c>
      <c r="F37" s="40" t="s">
        <v>198</v>
      </c>
      <c r="G37" s="24" t="s">
        <v>204</v>
      </c>
      <c r="H37" s="40" t="s">
        <v>187</v>
      </c>
      <c r="I37" s="40" t="s">
        <v>188</v>
      </c>
      <c r="J37" s="52" t="s">
        <v>254</v>
      </c>
    </row>
    <row r="38" ht="326" customHeight="1" spans="1:10">
      <c r="A38" s="50" t="s">
        <v>152</v>
      </c>
      <c r="B38" s="23" t="s">
        <v>232</v>
      </c>
      <c r="C38" s="23"/>
      <c r="D38" s="23"/>
      <c r="E38" s="23"/>
      <c r="F38" s="23"/>
      <c r="G38" s="23"/>
      <c r="H38" s="23"/>
      <c r="I38" s="23"/>
      <c r="J38" s="23"/>
    </row>
    <row r="39" ht="20.25" customHeight="1" spans="1:10">
      <c r="A39" s="23"/>
      <c r="B39" s="23"/>
      <c r="C39" s="23" t="s">
        <v>182</v>
      </c>
      <c r="D39" s="51" t="s">
        <v>183</v>
      </c>
      <c r="E39" s="52" t="s">
        <v>190</v>
      </c>
      <c r="F39" s="40" t="s">
        <v>198</v>
      </c>
      <c r="G39" s="24" t="s">
        <v>186</v>
      </c>
      <c r="H39" s="40" t="s">
        <v>187</v>
      </c>
      <c r="I39" s="40" t="s">
        <v>188</v>
      </c>
      <c r="J39" s="52" t="s">
        <v>255</v>
      </c>
    </row>
    <row r="40" ht="20.25" customHeight="1" spans="1:10">
      <c r="A40" s="23"/>
      <c r="B40" s="23"/>
      <c r="C40" s="23" t="s">
        <v>182</v>
      </c>
      <c r="D40" s="51" t="s">
        <v>183</v>
      </c>
      <c r="E40" s="52" t="s">
        <v>256</v>
      </c>
      <c r="F40" s="40" t="s">
        <v>198</v>
      </c>
      <c r="G40" s="24" t="s">
        <v>257</v>
      </c>
      <c r="H40" s="40" t="s">
        <v>258</v>
      </c>
      <c r="I40" s="40" t="s">
        <v>188</v>
      </c>
      <c r="J40" s="52" t="s">
        <v>255</v>
      </c>
    </row>
    <row r="41" ht="20.25" customHeight="1" spans="1:10">
      <c r="A41" s="23"/>
      <c r="B41" s="23"/>
      <c r="C41" s="23" t="s">
        <v>182</v>
      </c>
      <c r="D41" s="51" t="s">
        <v>183</v>
      </c>
      <c r="E41" s="52" t="s">
        <v>259</v>
      </c>
      <c r="F41" s="40" t="s">
        <v>185</v>
      </c>
      <c r="G41" s="24" t="s">
        <v>49</v>
      </c>
      <c r="H41" s="40" t="s">
        <v>208</v>
      </c>
      <c r="I41" s="40" t="s">
        <v>188</v>
      </c>
      <c r="J41" s="52" t="s">
        <v>260</v>
      </c>
    </row>
    <row r="42" ht="20.25" customHeight="1" spans="1:10">
      <c r="A42" s="23"/>
      <c r="B42" s="23"/>
      <c r="C42" s="23" t="s">
        <v>182</v>
      </c>
      <c r="D42" s="51" t="s">
        <v>225</v>
      </c>
      <c r="E42" s="52" t="s">
        <v>261</v>
      </c>
      <c r="F42" s="40" t="s">
        <v>198</v>
      </c>
      <c r="G42" s="24" t="s">
        <v>204</v>
      </c>
      <c r="H42" s="40" t="s">
        <v>187</v>
      </c>
      <c r="I42" s="40" t="s">
        <v>188</v>
      </c>
      <c r="J42" s="52" t="s">
        <v>255</v>
      </c>
    </row>
    <row r="43" ht="33" customHeight="1" spans="1:10">
      <c r="A43" s="23"/>
      <c r="B43" s="23"/>
      <c r="C43" s="23" t="s">
        <v>195</v>
      </c>
      <c r="D43" s="51" t="s">
        <v>196</v>
      </c>
      <c r="E43" s="52" t="s">
        <v>262</v>
      </c>
      <c r="F43" s="40" t="s">
        <v>198</v>
      </c>
      <c r="G43" s="24" t="s">
        <v>204</v>
      </c>
      <c r="H43" s="40" t="s">
        <v>187</v>
      </c>
      <c r="I43" s="40" t="s">
        <v>188</v>
      </c>
      <c r="J43" s="52" t="s">
        <v>228</v>
      </c>
    </row>
    <row r="44" ht="24" customHeight="1" spans="1:10">
      <c r="A44" s="23"/>
      <c r="B44" s="23"/>
      <c r="C44" s="23" t="s">
        <v>195</v>
      </c>
      <c r="D44" s="51" t="s">
        <v>250</v>
      </c>
      <c r="E44" s="52" t="s">
        <v>263</v>
      </c>
      <c r="F44" s="40" t="s">
        <v>185</v>
      </c>
      <c r="G44" s="24" t="s">
        <v>264</v>
      </c>
      <c r="H44" s="40" t="s">
        <v>216</v>
      </c>
      <c r="I44" s="40" t="s">
        <v>219</v>
      </c>
      <c r="J44" s="52" t="s">
        <v>265</v>
      </c>
    </row>
    <row r="45" ht="20.25" customHeight="1" spans="1:10">
      <c r="A45" s="23"/>
      <c r="B45" s="23"/>
      <c r="C45" s="23" t="s">
        <v>201</v>
      </c>
      <c r="D45" s="51" t="s">
        <v>202</v>
      </c>
      <c r="E45" s="52" t="s">
        <v>259</v>
      </c>
      <c r="F45" s="40" t="s">
        <v>198</v>
      </c>
      <c r="G45" s="24" t="s">
        <v>204</v>
      </c>
      <c r="H45" s="40" t="s">
        <v>187</v>
      </c>
      <c r="I45" s="40" t="s">
        <v>188</v>
      </c>
      <c r="J45" s="52" t="s">
        <v>266</v>
      </c>
    </row>
    <row r="46" ht="20.25" customHeight="1" spans="1:10">
      <c r="A46" s="23"/>
      <c r="B46" s="23"/>
      <c r="C46" s="23" t="s">
        <v>201</v>
      </c>
      <c r="D46" s="51" t="s">
        <v>202</v>
      </c>
      <c r="E46" s="52" t="s">
        <v>267</v>
      </c>
      <c r="F46" s="40" t="s">
        <v>198</v>
      </c>
      <c r="G46" s="24" t="s">
        <v>204</v>
      </c>
      <c r="H46" s="40" t="s">
        <v>187</v>
      </c>
      <c r="I46" s="40" t="s">
        <v>188</v>
      </c>
      <c r="J46" s="52" t="s">
        <v>268</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卢红傧</cp:lastModifiedBy>
  <dcterms:created xsi:type="dcterms:W3CDTF">2025-02-20T07:52:00Z</dcterms:created>
  <dcterms:modified xsi:type="dcterms:W3CDTF">2025-03-05T01:09:24Z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3F01B196AE5E47E994D330134EED39E7_13</vt:lpwstr>
  </property>
  <property fmtid="{D5CDD505-2E9C-101B-9397-08002B2CF9AE}" pid="3" name="KSOProductBuildVer">
    <vt:lpwstr>2052-12.1.0.17140</vt:lpwstr>
  </property>
</Properties>
</file>