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8800" windowHeight="13515" firstSheet="11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7"/>
  <c r="A4" i="16"/>
  <c r="A4" i="15"/>
  <c r="A4" i="14"/>
  <c r="A4" i="13"/>
  <c r="A4" i="12"/>
  <c r="C14" i="11"/>
  <c r="C12"/>
  <c r="C11"/>
  <c r="C10"/>
  <c r="A4"/>
  <c r="A4" i="10"/>
  <c r="A4" i="9"/>
  <c r="A4" i="8"/>
  <c r="A4" i="7"/>
  <c r="A4" i="6"/>
  <c r="A4" i="5"/>
  <c r="C12" i="4"/>
  <c r="C11"/>
  <c r="C10"/>
  <c r="C9"/>
  <c r="A4"/>
  <c r="A4" i="3"/>
  <c r="A4" i="2"/>
  <c r="C11" i="1"/>
  <c r="C10"/>
  <c r="C9"/>
  <c r="C8"/>
  <c r="A4"/>
</calcChain>
</file>

<file path=xl/sharedStrings.xml><?xml version="1.0" encoding="utf-8"?>
<sst xmlns="http://schemas.openxmlformats.org/spreadsheetml/2006/main" count="1009" uniqueCount="359">
  <si>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</si>
  <si>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</si>
  <si>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</si>
  <si>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</si>
  <si>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</si>
  <si>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</si>
  <si>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</si>
  <si>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</si>
  <si>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</si>
  <si>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</si>
  <si>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</si>
  <si>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</si>
  <si>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</si>
  <si>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</si>
  <si>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</si>
  <si>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</si>
  <si>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</si>
  <si>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</si>
  <si>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</si>
  <si>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</si>
  <si>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</si>
  <si>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</si>
  <si>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</si>
  <si>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</si>
  <si>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</si>
  <si>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</si>
  <si>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</si>
  <si>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</si>
  <si>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</si>
  <si>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</si>
  <si>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</si>
  <si>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</si>
  <si>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</si>
  <si>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</si>
  <si>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</si>
  <si>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</si>
  <si>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</si>
  <si>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</si>
  <si>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</si>
  <si>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</si>
  <si>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</si>
  <si>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</si>
  <si>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</si>
  <si>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</si>
  <si>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</si>
  <si>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</si>
  <si>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</si>
  <si>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</si>
  <si>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</si>
  <si>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</si>
  <si>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</si>
  <si>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</si>
  <si>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</si>
  <si>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</si>
  <si>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</si>
  <si>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126</t>
  </si>
  <si>
    <t>峨山彝族自治县水利局</t>
  </si>
  <si>
    <t>126001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</si>
  <si>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</si>
  <si>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</si>
  <si>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</si>
  <si>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</si>
  <si>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</si>
  <si>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</si>
  <si>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</si>
  <si>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</si>
  <si>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</si>
  <si>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</si>
  <si>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</si>
  <si>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</si>
  <si>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</si>
  <si>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</si>
  <si>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</si>
  <si>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</si>
  <si>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</si>
  <si>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</si>
  <si>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</si>
  <si>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</si>
  <si>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</si>
  <si>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</si>
  <si>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</si>
  <si>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</si>
  <si>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</si>
  <si>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</si>
  <si>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</si>
  <si>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</si>
  <si>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</si>
  <si>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</si>
  <si>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</si>
  <si>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</si>
  <si>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</si>
  <si>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</si>
  <si>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</si>
  <si>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</si>
  <si>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</si>
  <si>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</si>
  <si>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</si>
  <si>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</si>
  <si>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21303</t>
  </si>
  <si>
    <t>水利</t>
  </si>
  <si>
    <t>2130301</t>
  </si>
  <si>
    <t>行政运行</t>
  </si>
  <si>
    <t>2130304</t>
  </si>
  <si>
    <t>水利行业业务管理</t>
  </si>
  <si>
    <t>2130399</t>
  </si>
  <si>
    <t>其他水利支出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</si>
  <si>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</si>
  <si>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</si>
  <si>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</si>
  <si>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</si>
  <si>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</si>
  <si>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</si>
  <si>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</si>
  <si>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</si>
  <si>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</si>
  <si>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</si>
  <si>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</si>
  <si>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</si>
  <si>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</si>
  <si>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</si>
  <si>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</si>
  <si>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</si>
  <si>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</si>
  <si>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</si>
  <si>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</si>
  <si>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</si>
  <si>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</si>
  <si>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</si>
  <si>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</si>
  <si>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</si>
  <si>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</si>
  <si>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</si>
  <si>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</si>
  <si>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</si>
  <si>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</si>
  <si>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</si>
  <si>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</si>
  <si>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</si>
  <si>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</si>
  <si>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</si>
  <si>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</si>
  <si>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</si>
  <si>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</si>
  <si>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</si>
  <si>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</si>
  <si>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</si>
  <si>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</si>
  <si>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</si>
  <si>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</si>
  <si>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</si>
  <si>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</si>
  <si>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</si>
  <si>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</si>
  <si>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</si>
  <si>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</si>
  <si>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</si>
  <si>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530426210000000015316</t>
  </si>
  <si>
    <t>一般公用经费</t>
  </si>
  <si>
    <t>30299</t>
  </si>
  <si>
    <t>其他商品和服务支出</t>
  </si>
  <si>
    <t>30201</t>
  </si>
  <si>
    <t>办公费</t>
  </si>
  <si>
    <t>30205</t>
  </si>
  <si>
    <t>水费</t>
  </si>
  <si>
    <t>30211</t>
  </si>
  <si>
    <t>差旅费</t>
  </si>
  <si>
    <t>30215</t>
  </si>
  <si>
    <t>会议费</t>
  </si>
  <si>
    <t>30216</t>
  </si>
  <si>
    <t>培训费</t>
  </si>
  <si>
    <t>30239</t>
  </si>
  <si>
    <t>其他交通费用</t>
  </si>
  <si>
    <t>30206</t>
  </si>
  <si>
    <t>电费</t>
  </si>
  <si>
    <t>30207</t>
  </si>
  <si>
    <t>邮电费</t>
  </si>
  <si>
    <t>530426210000000016406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</si>
  <si>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</si>
  <si>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</si>
  <si>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</si>
  <si>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</si>
  <si>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</si>
  <si>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</si>
  <si>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</si>
  <si>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530426210000000016407</t>
  </si>
  <si>
    <t>事业人员支出工资</t>
  </si>
  <si>
    <t>30107</t>
  </si>
  <si>
    <t>绩效工资</t>
  </si>
  <si>
    <t>530426210000000016408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</si>
  <si>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</si>
  <si>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</si>
  <si>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</si>
  <si>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</si>
  <si>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</si>
  <si>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</si>
  <si>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</si>
  <si>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530426210000000016409</t>
  </si>
  <si>
    <t>30113</t>
  </si>
  <si>
    <t>530426210000000016410</t>
  </si>
  <si>
    <t>对个人和家庭的补助</t>
  </si>
  <si>
    <t>30305</t>
  </si>
  <si>
    <t>生活补助</t>
  </si>
  <si>
    <t>530426210000000016412</t>
  </si>
  <si>
    <t>公车购置及运维费</t>
  </si>
  <si>
    <t>30231</t>
  </si>
  <si>
    <t>公务用车运行维护费</t>
  </si>
  <si>
    <t>530426210000000016413</t>
  </si>
  <si>
    <t>行政人员公务交通补贴</t>
  </si>
  <si>
    <t>530426210000000016414</t>
  </si>
  <si>
    <t>工会经费</t>
  </si>
  <si>
    <t>30228</t>
  </si>
  <si>
    <t>530426221100000622987</t>
  </si>
  <si>
    <t>30217</t>
  </si>
  <si>
    <t>530426231100001491902</t>
  </si>
  <si>
    <t>奖励性绩效工资</t>
  </si>
  <si>
    <t>530426231100001491904</t>
  </si>
  <si>
    <t>退休人员统筹外养老金</t>
  </si>
  <si>
    <t>30302</t>
  </si>
  <si>
    <t>退休费</t>
  </si>
  <si>
    <t>530426231100001491905</t>
  </si>
  <si>
    <t>综合效能考核奖</t>
  </si>
  <si>
    <t>530426231100001491906</t>
  </si>
  <si>
    <t>福利费</t>
  </si>
  <si>
    <t>30229</t>
  </si>
  <si>
    <t>530426231100001491920</t>
  </si>
  <si>
    <t>残疾人就业保障金</t>
  </si>
  <si>
    <t>530426241100002116341</t>
  </si>
  <si>
    <t>17座小一型水库管理人员生活补助经费</t>
  </si>
  <si>
    <t>530426251100003731180</t>
  </si>
  <si>
    <t>编外人员工资</t>
  </si>
  <si>
    <t>30199</t>
  </si>
  <si>
    <t>其他工资福利支出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</si>
  <si>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</si>
  <si>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</si>
  <si>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</si>
  <si>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</si>
  <si>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</si>
  <si>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</si>
  <si>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</si>
  <si>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机关事业单位工作和离退休人员丧葬费补助经费</t>
  </si>
  <si>
    <t>312 民生类</t>
  </si>
  <si>
    <t>530426241100002117717</t>
  </si>
  <si>
    <t>30304</t>
  </si>
  <si>
    <t>抚恤金</t>
  </si>
  <si>
    <t>机关事业单位职工遗属生活补助经费</t>
  </si>
  <si>
    <t>530426231100001148764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</si>
  <si>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</si>
  <si>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</si>
  <si>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</si>
  <si>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</si>
  <si>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</si>
  <si>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</si>
  <si>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</si>
  <si>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</si>
  <si>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</si>
  <si>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</si>
  <si>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</si>
  <si>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</si>
  <si>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峨山县水利局2025年共有遗属人员10人，完成所有人生活补助费收支。</t>
  </si>
  <si>
    <t>产出指标</t>
  </si>
  <si>
    <t>数量指标</t>
  </si>
  <si>
    <t>遗属人员</t>
  </si>
  <si>
    <t>=</t>
  </si>
  <si>
    <t>人</t>
  </si>
  <si>
    <t>定量指标</t>
  </si>
  <si>
    <t>峨山县水利局2024年10月止共有遗属人员10人</t>
  </si>
  <si>
    <t>时效指标</t>
  </si>
  <si>
    <t>遗属人员生活费发放</t>
  </si>
  <si>
    <t>按时</t>
  </si>
  <si>
    <t>次/月（季、年）</t>
  </si>
  <si>
    <t>定性指标</t>
  </si>
  <si>
    <t>遗属人员生活费按标准按时发放</t>
  </si>
  <si>
    <t>成本指标</t>
  </si>
  <si>
    <t>经济成本指标</t>
  </si>
  <si>
    <t>106608</t>
  </si>
  <si>
    <t>元</t>
  </si>
  <si>
    <t>遗属人员10人，生活补助经费</t>
  </si>
  <si>
    <t>效益指标</t>
  </si>
  <si>
    <t>社会效益</t>
  </si>
  <si>
    <t>遗属人员社会安全度</t>
  </si>
  <si>
    <t>&gt;=</t>
  </si>
  <si>
    <t>90</t>
  </si>
  <si>
    <t>%</t>
  </si>
  <si>
    <t>满意度指标</t>
  </si>
  <si>
    <t>服务对象满意度</t>
  </si>
  <si>
    <t>遗属人员满意度</t>
  </si>
  <si>
    <t>100</t>
  </si>
  <si>
    <t>2025年完成丧葬费补助人员6人，共计：593920.40元其中：2022年度2人丧葬费290520.6元（施嘉喜223488.00元，施家敬67032.6元），2023年度4人丧葬费256608.2元（李仕海71188.4元，吴炳禹69278.2元，马惠仙53267.00元，龙家旺62874.6元），2024年度1人丧葬费117980.00元（者发顺），支付工作。</t>
  </si>
  <si>
    <t>丧葬费补助人员</t>
  </si>
  <si>
    <t>按时发放</t>
  </si>
  <si>
    <t>按时完成</t>
  </si>
  <si>
    <t>年</t>
  </si>
  <si>
    <t>丧葬费补助人员经费发放</t>
  </si>
  <si>
    <t>605369.8</t>
  </si>
  <si>
    <t>解决丧葬人员家属生活困难问题</t>
  </si>
  <si>
    <t>丧葬人员家属满度</t>
  </si>
  <si>
    <t>空丧葬人员家属满度</t>
  </si>
  <si>
    <t>预算06表</t>
  </si>
  <si>
    <t>2025年部门政府性基金预算支出预算表</t>
  </si>
  <si>
    <t>政府性基金预算支出</t>
  </si>
  <si>
    <t>备注：本单位无政府性基金预算支出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</si>
  <si>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</si>
  <si>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</si>
  <si>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</si>
  <si>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</si>
  <si>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</si>
  <si>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</si>
  <si>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</si>
  <si>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</si>
  <si>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</si>
  <si>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</si>
  <si>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</si>
  <si>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</si>
  <si>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车辆保险费</t>
  </si>
  <si>
    <t>辆</t>
  </si>
  <si>
    <t>车辆然油费</t>
  </si>
  <si>
    <t>批</t>
  </si>
  <si>
    <t>车辆修理费</t>
  </si>
  <si>
    <t>办公复印纸</t>
  </si>
  <si>
    <t>件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</si>
  <si>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</si>
  <si>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</si>
  <si>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</si>
  <si>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</si>
  <si>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</si>
  <si>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备注：本单位无政府服务预算</t>
  </si>
  <si>
    <t>预算09-1表</t>
  </si>
  <si>
    <t>2025年对下转移支付预算表</t>
  </si>
  <si>
    <t>单位名称（项目）</t>
  </si>
  <si>
    <t>乡镇、街道</t>
  </si>
  <si>
    <t>双江街道</t>
  </si>
  <si>
    <t>小街街道</t>
  </si>
  <si>
    <t>岔河乡</t>
  </si>
  <si>
    <t>甸中镇</t>
  </si>
  <si>
    <t>大龙潭乡</t>
  </si>
  <si>
    <t>塔甸镇</t>
  </si>
  <si>
    <t>化念镇</t>
  </si>
  <si>
    <t>11</t>
  </si>
  <si>
    <t>备注：本单位无对下转移支付预算</t>
  </si>
  <si>
    <t>预算09-2表</t>
  </si>
  <si>
    <t>2025年对下转移支付绩效目标表</t>
  </si>
  <si>
    <t>备注：本单位无对下转移支付绩效目标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</si>
  <si>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</si>
  <si>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</si>
  <si>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</si>
  <si>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</si>
  <si>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</si>
  <si>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</si>
  <si>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</si>
  <si>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</si>
  <si>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备注：本单位无新增资产配置</t>
  </si>
  <si>
    <t>预算11表</t>
  </si>
  <si>
    <t>2025年上级补助项目支出预算表</t>
  </si>
  <si>
    <t>上级补助</t>
  </si>
  <si>
    <t>备注：本单位无上级补助项目支出预算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</si>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</sst>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5">
    <numFmt numFmtId="178" formatCode="#,##0.00;\-#,##0.00;;@"/>
    <numFmt numFmtId="179" formatCode="hh:mm:ss"/>
    <numFmt numFmtId="180" formatCode="yyyy/mm/dd"/>
    <numFmt numFmtId="181" formatCode="yyyy/mm/dd\ hh:mm:ss"/>
    <numFmt numFmtId="182" formatCode="#,##0;\-#,##0;;@"/>
  </numFmts>
  <fonts count="19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family val="2"/>
    </font>
    <font>
      <b/>
      <sz val="9"/>
      <name val="宋体"/>
      <charset val="134"/>
    </font>
    <font>
      <sz val="27"/>
      <name val="Times New Roman"/>
      <family val="1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>
      <alignment vertical="top"/>
    </xf>
    <xf numFmtId="178" fontId="3" fillId="0" borderId="1">
      <alignment horizontal="right" vertical="center"/>
    </xf>
    <xf numFmtId="49" fontId="3" fillId="0" borderId="1">
      <alignment horizontal="left" vertical="center" wrapText="1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80" fontId="3" fillId="0" borderId="1">
      <alignment horizontal="right" vertical="center"/>
    </xf>
    <xf numFmtId="181" fontId="3" fillId="0" borderId="1">
      <alignment horizontal="right" vertical="center"/>
    </xf>
    <xf numFmtId="10" fontId="3" fillId="0" borderId="1">
      <alignment horizontal="right" vertical="center"/>
    </xf>
    <xf numFmtId="182" fontId="3" fillId="0" borderId="1">
      <alignment horizontal="right" vertical="center"/>
    </xf>
  </cellStyleXfs>
  <cellXfs count="95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8" fontId="3" fillId="0" borderId="1" xfId="3" applyNumberFormat="1" applyFont="1" applyBorder="1">
      <alignment horizontal="right" vertical="center"/>
    </xf>
    <xf numFmtId="49" fontId="3" fillId="0" borderId="0" xfId="2" applyNumberFormat="1" applyFont="1" applyBorder="1">
      <alignment horizontal="left" vertical="center" wrapText="1"/>
    </xf>
    <xf numFmtId="49" fontId="3" fillId="0" borderId="0" xfId="2" applyNumberFormat="1" applyFont="1" applyBorder="1" applyAlignment="1">
      <alignment horizontal="right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49" fontId="3" fillId="0" borderId="1" xfId="2" applyNumberFormat="1" applyFont="1" applyBorder="1">
      <alignment horizontal="left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49" fontId="9" fillId="0" borderId="0" xfId="2" applyNumberFormat="1" applyFont="1" applyBorder="1" applyAlignment="1">
      <alignment horizontal="center" vertical="center" wrapText="1"/>
    </xf>
    <xf numFmtId="49" fontId="3" fillId="0" borderId="0" xfId="2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182" fontId="3" fillId="0" borderId="1" xfId="8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182" fontId="7" fillId="0" borderId="1" xfId="8" applyNumberFormat="1" applyFont="1" applyBorder="1" applyAlignment="1">
      <alignment horizontal="center" vertical="center" wrapText="1"/>
    </xf>
    <xf numFmtId="49" fontId="11" fillId="0" borderId="0" xfId="2" applyNumberFormat="1" applyFont="1" applyBorder="1" applyAlignment="1">
      <alignment horizontal="right" vertical="center" wrapText="1"/>
    </xf>
    <xf numFmtId="0" fontId="3" fillId="0" borderId="1" xfId="2" applyNumberFormat="1" applyFont="1" applyBorder="1">
      <alignment horizontal="left" vertical="center" wrapText="1"/>
    </xf>
    <xf numFmtId="178" fontId="3" fillId="0" borderId="1" xfId="2" applyNumberFormat="1" applyFont="1" applyBorder="1" applyAlignment="1">
      <alignment horizontal="right" vertical="center" wrapText="1"/>
    </xf>
    <xf numFmtId="178" fontId="3" fillId="0" borderId="1" xfId="2" applyNumberFormat="1" applyFont="1" applyBorder="1" applyAlignment="1">
      <alignment horizontal="center" vertical="center" wrapText="1"/>
    </xf>
    <xf numFmtId="182" fontId="5" fillId="0" borderId="1" xfId="8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49" fontId="3" fillId="0" borderId="1" xfId="2" applyNumberFormat="1" applyFont="1" applyBorder="1" applyAlignment="1">
      <alignment horizontal="left" vertical="center" wrapText="1" indent="1"/>
    </xf>
    <xf numFmtId="178" fontId="3" fillId="0" borderId="1" xfId="0" applyNumberFormat="1" applyFont="1" applyBorder="1" applyAlignment="1">
      <alignment horizontal="left" vertical="center" wrapText="1"/>
    </xf>
    <xf numFmtId="178" fontId="3" fillId="0" borderId="1" xfId="2" applyNumberFormat="1" applyFont="1" applyBorder="1">
      <alignment horizontal="left" vertical="center" wrapText="1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3" fillId="0" borderId="0" xfId="2" applyNumberFormat="1" applyFont="1" applyBorder="1" applyAlignment="1">
      <alignment horizontal="right" vertical="center" wrapText="1"/>
    </xf>
    <xf numFmtId="49" fontId="4" fillId="0" borderId="0" xfId="2" applyNumberFormat="1" applyFont="1" applyBorder="1" applyAlignment="1">
      <alignment horizontal="center" vertical="center" wrapText="1"/>
    </xf>
    <xf numFmtId="49" fontId="3" fillId="0" borderId="0" xfId="2" applyNumberFormat="1" applyFont="1" applyBorder="1">
      <alignment horizontal="left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49" fontId="11" fillId="0" borderId="0" xfId="2" applyNumberFormat="1" applyFont="1" applyBorder="1" applyAlignment="1">
      <alignment horizontal="right" vertical="center" wrapText="1"/>
    </xf>
    <xf numFmtId="49" fontId="12" fillId="0" borderId="0" xfId="2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178" fontId="3" fillId="0" borderId="1" xfId="2" applyNumberFormat="1" applyFont="1" applyBorder="1" applyAlignment="1">
      <alignment horizontal="center" vertical="center" wrapText="1"/>
    </xf>
    <xf numFmtId="49" fontId="9" fillId="0" borderId="0" xfId="2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8" fontId="17" fillId="0" borderId="1" xfId="3" applyNumberFormat="1" applyFont="1" applyFill="1" applyBorder="1">
      <alignment horizontal="right" vertical="center"/>
    </xf>
  </cellXfs>
  <cellStyles count="9">
    <cellStyle name="DateStyle" xfId="5"/>
    <cellStyle name="DateTimeStyle" xfId="6"/>
    <cellStyle name="IntegralNumberStyle" xfId="8"/>
    <cellStyle name="MoneyStyle" xfId="3"/>
    <cellStyle name="NumberStyle" xfId="1"/>
    <cellStyle name="PercentStyle" xfId="7"/>
    <cellStyle name="TextStyle" xfId="2"/>
    <cellStyle name="TimeStyle" xfId="4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outlinePr summaryRight="0"/>
  </sheetPr>
  <dimension ref="A1:D23"/>
  <sheetViews>
    <sheetView showZeros="0" workbookViewId="0">
      <pane ySplit="1" topLeftCell="A2" activePane="bottomLeft" state="frozen"/>
      <selection pane="bottomLeft" activeCell="B8" sqref="B8"/>
    </sheetView>
  </sheetViews>
  <sheetFormatPr defaultColWidth="8.875" defaultRowHeight="15" customHeight="1"/>
  <cols>
    <col min="1" max="4" width="35.75" customWidth="1"/>
  </cols>
  <sheetData>
    <row r="1" spans="1:4" ht="15" customHeight="1">
      <c r="A1" s="1"/>
      <c r="B1" s="1"/>
      <c r="C1" s="1"/>
      <c r="D1" s="1"/>
    </row>
    <row r="2" spans="1:4" ht="18.75" customHeight="1">
      <c r="A2" s="2"/>
      <c r="B2" s="2"/>
      <c r="C2" s="2"/>
      <c r="D2" s="4" t="s">
        <v>0</v>
      </c>
    </row>
    <row r="3" spans="1:4" ht="45" customHeight="1">
      <c r="A3" s="62" t="s">
        <v>1</v>
      </c>
      <c r="B3" s="62"/>
      <c r="C3" s="62"/>
      <c r="D3" s="62"/>
    </row>
    <row r="4" spans="1:4" ht="18.75" customHeight="1">
      <c r="A4" s="63" t="str">
        <f>"单位名称："&amp;"峨山彝族自治县水利局"</f>
        <v>单位名称：峨山彝族自治县水利局</v>
      </c>
      <c r="B4" s="63"/>
      <c r="C4" s="53"/>
      <c r="D4" s="4" t="s">
        <v>2</v>
      </c>
    </row>
    <row r="5" spans="1:4" ht="22.5" customHeight="1">
      <c r="A5" s="64" t="s">
        <v>3</v>
      </c>
      <c r="B5" s="64"/>
      <c r="C5" s="64" t="s">
        <v>4</v>
      </c>
      <c r="D5" s="64"/>
    </row>
    <row r="6" spans="1:4" ht="18.75" customHeight="1">
      <c r="A6" s="64" t="s">
        <v>5</v>
      </c>
      <c r="B6" s="64" t="s">
        <v>6</v>
      </c>
      <c r="C6" s="64" t="s">
        <v>7</v>
      </c>
      <c r="D6" s="64" t="s">
        <v>6</v>
      </c>
    </row>
    <row r="7" spans="1:4" ht="18.75" customHeight="1">
      <c r="A7" s="64"/>
      <c r="B7" s="64"/>
      <c r="C7" s="64"/>
      <c r="D7" s="64"/>
    </row>
    <row r="8" spans="1:4" ht="22.5" customHeight="1">
      <c r="A8" s="11" t="s">
        <v>8</v>
      </c>
      <c r="B8" s="13">
        <v>9287441.0199999996</v>
      </c>
      <c r="C8" s="11" t="str">
        <f>"一"&amp;"、"&amp;"社会保障和就业支出"</f>
        <v>一、社会保障和就业支出</v>
      </c>
      <c r="D8" s="13">
        <v>2000529.2</v>
      </c>
    </row>
    <row r="9" spans="1:4" ht="22.5" customHeight="1">
      <c r="A9" s="11" t="s">
        <v>9</v>
      </c>
      <c r="B9" s="13"/>
      <c r="C9" s="11" t="str">
        <f>"二"&amp;"、"&amp;"卫生健康支出"</f>
        <v>二、卫生健康支出</v>
      </c>
      <c r="D9" s="13">
        <v>419963.18</v>
      </c>
    </row>
    <row r="10" spans="1:4" ht="22.5" customHeight="1">
      <c r="A10" s="11" t="s">
        <v>10</v>
      </c>
      <c r="B10" s="13"/>
      <c r="C10" s="11" t="str">
        <f>"三"&amp;"、"&amp;"农林水支出"</f>
        <v>三、农林水支出</v>
      </c>
      <c r="D10" s="13">
        <v>6224192.6399999997</v>
      </c>
    </row>
    <row r="11" spans="1:4" ht="22.5" customHeight="1">
      <c r="A11" s="11" t="s">
        <v>11</v>
      </c>
      <c r="B11" s="13"/>
      <c r="C11" s="11" t="str">
        <f>"四"&amp;"、"&amp;"住房保障支出"</f>
        <v>四、住房保障支出</v>
      </c>
      <c r="D11" s="13">
        <v>642756</v>
      </c>
    </row>
    <row r="12" spans="1:4" ht="22.5" customHeight="1">
      <c r="A12" s="11" t="s">
        <v>12</v>
      </c>
      <c r="B12" s="13"/>
      <c r="C12" s="11"/>
      <c r="D12" s="13"/>
    </row>
    <row r="13" spans="1:4" ht="22.5" customHeight="1">
      <c r="A13" s="11" t="s">
        <v>13</v>
      </c>
      <c r="B13" s="13"/>
      <c r="C13" s="11"/>
      <c r="D13" s="13"/>
    </row>
    <row r="14" spans="1:4" ht="22.5" customHeight="1">
      <c r="A14" s="11" t="s">
        <v>14</v>
      </c>
      <c r="B14" s="13"/>
      <c r="C14" s="11"/>
      <c r="D14" s="13"/>
    </row>
    <row r="15" spans="1:4" ht="22.5" customHeight="1">
      <c r="A15" s="11" t="s">
        <v>15</v>
      </c>
      <c r="B15" s="13"/>
      <c r="C15" s="11"/>
      <c r="D15" s="13"/>
    </row>
    <row r="16" spans="1:4" ht="22.5" customHeight="1">
      <c r="A16" s="54" t="s">
        <v>16</v>
      </c>
      <c r="B16" s="13"/>
      <c r="C16" s="57"/>
      <c r="D16" s="13"/>
    </row>
    <row r="17" spans="1:4" ht="22.5" customHeight="1">
      <c r="A17" s="54" t="s">
        <v>17</v>
      </c>
      <c r="B17" s="13"/>
      <c r="C17" s="57"/>
      <c r="D17" s="13"/>
    </row>
    <row r="18" spans="1:4" ht="22.5" customHeight="1">
      <c r="A18" s="54"/>
      <c r="B18" s="13"/>
      <c r="C18" s="57"/>
      <c r="D18" s="13"/>
    </row>
    <row r="19" spans="1:4" ht="22.5" customHeight="1">
      <c r="A19" s="55" t="s">
        <v>18</v>
      </c>
      <c r="B19" s="56">
        <v>9287441.0199999996</v>
      </c>
      <c r="C19" s="57" t="s">
        <v>19</v>
      </c>
      <c r="D19" s="56">
        <v>9287441.0199999996</v>
      </c>
    </row>
    <row r="20" spans="1:4" ht="22.5" customHeight="1">
      <c r="A20" s="60" t="s">
        <v>20</v>
      </c>
      <c r="B20" s="13"/>
      <c r="C20" s="61" t="s">
        <v>21</v>
      </c>
      <c r="D20" s="38"/>
    </row>
    <row r="21" spans="1:4" ht="22.5" customHeight="1">
      <c r="A21" s="54" t="s">
        <v>22</v>
      </c>
      <c r="B21" s="56"/>
      <c r="C21" s="54" t="s">
        <v>22</v>
      </c>
      <c r="D21" s="56"/>
    </row>
    <row r="22" spans="1:4" ht="22.5" customHeight="1">
      <c r="A22" s="54" t="s">
        <v>23</v>
      </c>
      <c r="B22" s="56"/>
      <c r="C22" s="54" t="s">
        <v>24</v>
      </c>
      <c r="D22" s="56"/>
    </row>
    <row r="23" spans="1:4" ht="22.5" customHeight="1">
      <c r="A23" s="55" t="s">
        <v>25</v>
      </c>
      <c r="B23" s="56">
        <v>9287441.0199999996</v>
      </c>
      <c r="C23" s="57" t="s">
        <v>26</v>
      </c>
      <c r="D23" s="56">
        <v>9287441.0199999996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honeticPr fontId="18" type="noConversion"/>
  <pageMargins left="0.75" right="0.75" top="1" bottom="1" header="0.5" footer="0.5"/>
  <pageSetup pageOrder="overThenDown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outlinePr summaryRight="0"/>
  </sheetPr>
  <dimension ref="A1:F10"/>
  <sheetViews>
    <sheetView showZeros="0" workbookViewId="0">
      <pane ySplit="1" topLeftCell="A2" activePane="bottomLeft" state="frozen"/>
      <selection pane="bottomLeft" activeCell="F37" sqref="F37"/>
    </sheetView>
  </sheetViews>
  <sheetFormatPr defaultColWidth="8.875" defaultRowHeight="15" customHeight="1"/>
  <cols>
    <col min="1" max="1" width="28.625" customWidth="1"/>
    <col min="2" max="2" width="17.125" customWidth="1"/>
    <col min="3" max="3" width="28.625" customWidth="1"/>
    <col min="4" max="6" width="21.375" customWidth="1"/>
  </cols>
  <sheetData>
    <row r="1" spans="1:6" ht="15" customHeight="1">
      <c r="A1" s="1"/>
      <c r="B1" s="1"/>
      <c r="C1" s="1"/>
      <c r="D1" s="1"/>
      <c r="E1" s="1"/>
      <c r="F1" s="1"/>
    </row>
    <row r="2" spans="1:6" ht="18.75" customHeight="1">
      <c r="A2" s="2"/>
      <c r="B2" s="2"/>
      <c r="C2" s="2"/>
      <c r="D2" s="2"/>
      <c r="E2" s="2"/>
      <c r="F2" s="34" t="s">
        <v>297</v>
      </c>
    </row>
    <row r="3" spans="1:6" ht="37.5" customHeight="1">
      <c r="A3" s="62" t="s">
        <v>298</v>
      </c>
      <c r="B3" s="62"/>
      <c r="C3" s="62"/>
      <c r="D3" s="62"/>
      <c r="E3" s="62"/>
      <c r="F3" s="62"/>
    </row>
    <row r="4" spans="1:6" ht="18.75" customHeight="1">
      <c r="A4" s="73" t="str">
        <f>"单位名称："&amp;"峨山彝族自治县水利局"</f>
        <v>单位名称：峨山彝族自治县水利局</v>
      </c>
      <c r="B4" s="73"/>
      <c r="C4" s="73"/>
      <c r="D4" s="35"/>
      <c r="E4" s="35"/>
      <c r="F4" s="36" t="s">
        <v>29</v>
      </c>
    </row>
    <row r="5" spans="1:6" ht="18.75" customHeight="1">
      <c r="A5" s="70" t="s">
        <v>140</v>
      </c>
      <c r="B5" s="70" t="s">
        <v>60</v>
      </c>
      <c r="C5" s="70" t="s">
        <v>61</v>
      </c>
      <c r="D5" s="74" t="s">
        <v>299</v>
      </c>
      <c r="E5" s="74"/>
      <c r="F5" s="74"/>
    </row>
    <row r="6" spans="1:6" ht="18.75" customHeight="1">
      <c r="A6" s="70" t="s">
        <v>60</v>
      </c>
      <c r="B6" s="70" t="s">
        <v>60</v>
      </c>
      <c r="C6" s="70" t="s">
        <v>61</v>
      </c>
      <c r="D6" s="37" t="s">
        <v>34</v>
      </c>
      <c r="E6" s="37" t="s">
        <v>64</v>
      </c>
      <c r="F6" s="37" t="s">
        <v>65</v>
      </c>
    </row>
    <row r="7" spans="1:6" ht="18.75" customHeight="1">
      <c r="A7" s="10" t="s">
        <v>46</v>
      </c>
      <c r="B7" s="10">
        <v>2</v>
      </c>
      <c r="C7" s="10">
        <v>3</v>
      </c>
      <c r="D7" s="10" t="s">
        <v>49</v>
      </c>
      <c r="E7" s="10" t="s">
        <v>50</v>
      </c>
      <c r="F7" s="10" t="s">
        <v>51</v>
      </c>
    </row>
    <row r="8" spans="1:6" ht="20.25" customHeight="1">
      <c r="A8" s="12"/>
      <c r="B8" s="12"/>
      <c r="C8" s="12"/>
      <c r="D8" s="13"/>
      <c r="E8" s="13"/>
      <c r="F8" s="13"/>
    </row>
    <row r="9" spans="1:6" ht="20.25" customHeight="1">
      <c r="A9" s="69" t="s">
        <v>112</v>
      </c>
      <c r="B9" s="69"/>
      <c r="C9" s="69"/>
      <c r="D9" s="38"/>
      <c r="E9" s="38"/>
      <c r="F9" s="38"/>
    </row>
    <row r="10" spans="1:6" ht="15" customHeight="1">
      <c r="A10" t="s">
        <v>300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honeticPr fontId="18" type="noConversion"/>
  <pageMargins left="0.75" right="0.75" top="1" bottom="1" header="0.5" footer="0.5"/>
  <pageSetup pageOrder="overThenDown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outlinePr summaryRight="0"/>
  </sheetPr>
  <dimension ref="A1:Q15"/>
  <sheetViews>
    <sheetView showZeros="0" workbookViewId="0">
      <pane ySplit="1" topLeftCell="A2" activePane="bottomLeft" state="frozen"/>
      <selection pane="bottomLeft" activeCell="H15" sqref="H15"/>
    </sheetView>
  </sheetViews>
  <sheetFormatPr defaultColWidth="8.875" defaultRowHeight="15" customHeight="1"/>
  <cols>
    <col min="1" max="1" width="33" customWidth="1"/>
    <col min="2" max="2" width="31.25" customWidth="1"/>
    <col min="3" max="3" width="31.375" customWidth="1"/>
    <col min="4" max="4" width="11.375" customWidth="1"/>
    <col min="5" max="7" width="16.25" customWidth="1"/>
    <col min="8" max="11" width="16.375" customWidth="1"/>
    <col min="12" max="17" width="16.25" customWidth="1"/>
  </cols>
  <sheetData>
    <row r="1" spans="1:17" ht="1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5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29"/>
      <c r="O2" s="29"/>
      <c r="P2" s="29"/>
      <c r="Q2" s="15" t="s">
        <v>301</v>
      </c>
    </row>
    <row r="3" spans="1:17" ht="45" customHeight="1">
      <c r="A3" s="80" t="s">
        <v>302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4"/>
      <c r="O3" s="84"/>
      <c r="P3" s="84"/>
      <c r="Q3" s="84"/>
    </row>
    <row r="4" spans="1:17" ht="20.25" customHeight="1">
      <c r="A4" s="81" t="str">
        <f>"单位名称："&amp;"峨山彝族自治县水利局"</f>
        <v>单位名称：峨山彝族自治县水利局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14"/>
      <c r="O4" s="14"/>
      <c r="P4" s="14"/>
      <c r="Q4" s="15" t="s">
        <v>29</v>
      </c>
    </row>
    <row r="5" spans="1:17" ht="20.25" customHeight="1">
      <c r="A5" s="85" t="s">
        <v>303</v>
      </c>
      <c r="B5" s="85" t="s">
        <v>304</v>
      </c>
      <c r="C5" s="85" t="s">
        <v>305</v>
      </c>
      <c r="D5" s="85" t="s">
        <v>306</v>
      </c>
      <c r="E5" s="85" t="s">
        <v>307</v>
      </c>
      <c r="F5" s="85" t="s">
        <v>308</v>
      </c>
      <c r="G5" s="85" t="s">
        <v>147</v>
      </c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1:17" ht="20.25" customHeight="1">
      <c r="A6" s="85" t="s">
        <v>309</v>
      </c>
      <c r="B6" s="85" t="s">
        <v>304</v>
      </c>
      <c r="C6" s="85" t="s">
        <v>305</v>
      </c>
      <c r="D6" s="85" t="s">
        <v>306</v>
      </c>
      <c r="E6" s="85" t="s">
        <v>307</v>
      </c>
      <c r="F6" s="85" t="s">
        <v>308</v>
      </c>
      <c r="G6" s="85" t="s">
        <v>32</v>
      </c>
      <c r="H6" s="85" t="s">
        <v>35</v>
      </c>
      <c r="I6" s="85" t="s">
        <v>310</v>
      </c>
      <c r="J6" s="85" t="s">
        <v>311</v>
      </c>
      <c r="K6" s="85" t="s">
        <v>38</v>
      </c>
      <c r="L6" s="85" t="s">
        <v>312</v>
      </c>
      <c r="M6" s="85" t="s">
        <v>63</v>
      </c>
      <c r="N6" s="85"/>
      <c r="O6" s="85"/>
      <c r="P6" s="85"/>
      <c r="Q6" s="85"/>
    </row>
    <row r="7" spans="1:17" ht="32.450000000000003" customHeight="1">
      <c r="A7" s="85"/>
      <c r="B7" s="85"/>
      <c r="C7" s="85"/>
      <c r="D7" s="85"/>
      <c r="E7" s="85"/>
      <c r="F7" s="85"/>
      <c r="G7" s="85"/>
      <c r="H7" s="85" t="s">
        <v>34</v>
      </c>
      <c r="I7" s="85"/>
      <c r="J7" s="85"/>
      <c r="K7" s="85"/>
      <c r="L7" s="16" t="s">
        <v>34</v>
      </c>
      <c r="M7" s="16" t="s">
        <v>41</v>
      </c>
      <c r="N7" s="16" t="s">
        <v>42</v>
      </c>
      <c r="O7" s="33" t="s">
        <v>43</v>
      </c>
      <c r="P7" s="33" t="s">
        <v>44</v>
      </c>
      <c r="Q7" s="33" t="s">
        <v>45</v>
      </c>
    </row>
    <row r="8" spans="1:17" ht="20.25" customHeight="1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>
        <v>7</v>
      </c>
      <c r="H8" s="26">
        <v>8</v>
      </c>
      <c r="I8" s="26">
        <v>9</v>
      </c>
      <c r="J8" s="26">
        <v>10</v>
      </c>
      <c r="K8" s="26">
        <v>11</v>
      </c>
      <c r="L8" s="26">
        <v>12</v>
      </c>
      <c r="M8" s="26">
        <v>13</v>
      </c>
      <c r="N8" s="26">
        <v>14</v>
      </c>
      <c r="O8" s="26">
        <v>15</v>
      </c>
      <c r="P8" s="26">
        <v>16</v>
      </c>
      <c r="Q8" s="26">
        <v>17</v>
      </c>
    </row>
    <row r="9" spans="1:17" ht="20.25" customHeight="1">
      <c r="A9" s="30" t="s">
        <v>203</v>
      </c>
      <c r="B9" s="17"/>
      <c r="C9" s="17"/>
      <c r="D9" s="31"/>
      <c r="E9" s="31"/>
      <c r="F9" s="31"/>
      <c r="G9" s="31">
        <v>63000</v>
      </c>
      <c r="H9" s="31">
        <v>63000</v>
      </c>
      <c r="I9" s="31"/>
      <c r="J9" s="27"/>
      <c r="K9" s="27"/>
      <c r="L9" s="31"/>
      <c r="M9" s="31"/>
      <c r="N9" s="31"/>
      <c r="O9" s="31"/>
      <c r="P9" s="31"/>
      <c r="Q9" s="31"/>
    </row>
    <row r="10" spans="1:17" ht="20.25" customHeight="1">
      <c r="A10" s="17"/>
      <c r="B10" s="17" t="s">
        <v>313</v>
      </c>
      <c r="C10" s="17" t="str">
        <f>"C1804010201"&amp;"  "&amp;"机动车保险服务"</f>
        <v>C1804010201  机动车保险服务</v>
      </c>
      <c r="D10" s="32" t="s">
        <v>314</v>
      </c>
      <c r="E10" s="18">
        <v>3</v>
      </c>
      <c r="F10" s="31"/>
      <c r="G10" s="31">
        <v>9000</v>
      </c>
      <c r="H10" s="27">
        <v>9000</v>
      </c>
      <c r="I10" s="27"/>
      <c r="J10" s="27"/>
      <c r="K10" s="27"/>
      <c r="L10" s="31"/>
      <c r="M10" s="31"/>
      <c r="N10" s="31"/>
      <c r="O10" s="31"/>
      <c r="P10" s="31"/>
      <c r="Q10" s="31"/>
    </row>
    <row r="11" spans="1:17" ht="20.25" customHeight="1">
      <c r="A11" s="17"/>
      <c r="B11" s="17" t="s">
        <v>315</v>
      </c>
      <c r="C11" s="17" t="str">
        <f>"C23120302"&amp;"  "&amp;"车辆加油、添加燃料服务"</f>
        <v>C23120302  车辆加油、添加燃料服务</v>
      </c>
      <c r="D11" s="32" t="s">
        <v>316</v>
      </c>
      <c r="E11" s="18">
        <v>1</v>
      </c>
      <c r="F11" s="31"/>
      <c r="G11" s="31">
        <v>45000</v>
      </c>
      <c r="H11" s="27">
        <v>45000</v>
      </c>
      <c r="I11" s="27"/>
      <c r="J11" s="27"/>
      <c r="K11" s="27"/>
      <c r="L11" s="31"/>
      <c r="M11" s="31"/>
      <c r="N11" s="31"/>
      <c r="O11" s="31"/>
      <c r="P11" s="31"/>
      <c r="Q11" s="31"/>
    </row>
    <row r="12" spans="1:17" ht="20.25" customHeight="1">
      <c r="A12" s="17"/>
      <c r="B12" s="17" t="s">
        <v>317</v>
      </c>
      <c r="C12" s="17" t="str">
        <f>"C23120301"&amp;"  "&amp;"车辆维修和保养服务"</f>
        <v>C23120301  车辆维修和保养服务</v>
      </c>
      <c r="D12" s="32" t="s">
        <v>314</v>
      </c>
      <c r="E12" s="18">
        <v>3</v>
      </c>
      <c r="F12" s="31"/>
      <c r="G12" s="31">
        <v>9000</v>
      </c>
      <c r="H12" s="27">
        <v>9000</v>
      </c>
      <c r="I12" s="27"/>
      <c r="J12" s="27"/>
      <c r="K12" s="27"/>
      <c r="L12" s="31"/>
      <c r="M12" s="31"/>
      <c r="N12" s="31"/>
      <c r="O12" s="31"/>
      <c r="P12" s="31"/>
      <c r="Q12" s="31"/>
    </row>
    <row r="13" spans="1:17" ht="20.25" customHeight="1">
      <c r="A13" s="30" t="s">
        <v>157</v>
      </c>
      <c r="B13" s="17"/>
      <c r="C13" s="17"/>
      <c r="D13" s="17"/>
      <c r="E13" s="17"/>
      <c r="F13" s="31"/>
      <c r="G13" s="31">
        <v>4000</v>
      </c>
      <c r="H13" s="31">
        <v>4000</v>
      </c>
      <c r="I13" s="31"/>
      <c r="J13" s="27"/>
      <c r="K13" s="27"/>
      <c r="L13" s="31"/>
      <c r="M13" s="31"/>
      <c r="N13" s="31"/>
      <c r="O13" s="31"/>
      <c r="P13" s="31"/>
      <c r="Q13" s="31"/>
    </row>
    <row r="14" spans="1:17" ht="20.25" customHeight="1">
      <c r="A14" s="17"/>
      <c r="B14" s="17" t="s">
        <v>318</v>
      </c>
      <c r="C14" s="17" t="str">
        <f>"A05040101"&amp;"  "&amp;"复印纸"</f>
        <v>A05040101  复印纸</v>
      </c>
      <c r="D14" s="32" t="s">
        <v>319</v>
      </c>
      <c r="E14" s="18">
        <v>20</v>
      </c>
      <c r="F14" s="31"/>
      <c r="G14" s="31">
        <v>4000</v>
      </c>
      <c r="H14" s="27">
        <v>4000</v>
      </c>
      <c r="I14" s="27"/>
      <c r="J14" s="27"/>
      <c r="K14" s="27"/>
      <c r="L14" s="31"/>
      <c r="M14" s="31"/>
      <c r="N14" s="31"/>
      <c r="O14" s="31"/>
      <c r="P14" s="31"/>
      <c r="Q14" s="31"/>
    </row>
    <row r="15" spans="1:17" ht="20.25" customHeight="1">
      <c r="A15" s="86" t="s">
        <v>32</v>
      </c>
      <c r="B15" s="86"/>
      <c r="C15" s="86"/>
      <c r="D15" s="87"/>
      <c r="E15" s="87"/>
      <c r="F15" s="31"/>
      <c r="G15" s="31">
        <v>67000</v>
      </c>
      <c r="H15" s="31">
        <v>67000</v>
      </c>
      <c r="I15" s="31"/>
      <c r="J15" s="31"/>
      <c r="K15" s="31"/>
      <c r="L15" s="31"/>
      <c r="M15" s="31"/>
      <c r="N15" s="31"/>
      <c r="O15" s="31"/>
      <c r="P15" s="31"/>
      <c r="Q15" s="31"/>
    </row>
  </sheetData>
  <mergeCells count="17">
    <mergeCell ref="A15:E15"/>
    <mergeCell ref="A5:A7"/>
    <mergeCell ref="B5:B7"/>
    <mergeCell ref="C5:C7"/>
    <mergeCell ref="D5:D7"/>
    <mergeCell ref="E5:E7"/>
    <mergeCell ref="A2:M2"/>
    <mergeCell ref="A3:Q3"/>
    <mergeCell ref="A4:M4"/>
    <mergeCell ref="G5:Q5"/>
    <mergeCell ref="L6:Q6"/>
    <mergeCell ref="F5:F7"/>
    <mergeCell ref="G6:G7"/>
    <mergeCell ref="H6:H7"/>
    <mergeCell ref="I6:I7"/>
    <mergeCell ref="J6:J7"/>
    <mergeCell ref="K6:K7"/>
  </mergeCells>
  <phoneticPr fontId="18" type="noConversion"/>
  <pageMargins left="0.75" right="0.75" top="1" bottom="1" header="0.5" footer="0.5"/>
  <pageSetup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outlinePr summaryRight="0"/>
  </sheetPr>
  <dimension ref="A1:N12"/>
  <sheetViews>
    <sheetView showZeros="0" workbookViewId="0">
      <pane ySplit="1" topLeftCell="A2" activePane="bottomLeft" state="frozen"/>
      <selection pane="bottomLeft" activeCell="A12" sqref="A12"/>
    </sheetView>
  </sheetViews>
  <sheetFormatPr defaultColWidth="8.875" defaultRowHeight="15" customHeight="1"/>
  <cols>
    <col min="1" max="1" width="35.125" customWidth="1"/>
    <col min="2" max="2" width="28.25" customWidth="1"/>
    <col min="3" max="3" width="28.375" customWidth="1"/>
    <col min="4" max="4" width="16.25" customWidth="1"/>
    <col min="5" max="9" width="16.375" customWidth="1"/>
    <col min="10" max="14" width="16.25" customWidth="1"/>
  </cols>
  <sheetData>
    <row r="1" spans="1:14" ht="1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5" customHeight="1">
      <c r="A2" s="79"/>
      <c r="B2" s="79"/>
      <c r="C2" s="79"/>
      <c r="D2" s="79"/>
      <c r="E2" s="79"/>
      <c r="F2" s="79"/>
      <c r="G2" s="79"/>
      <c r="H2" s="79"/>
      <c r="I2" s="79"/>
      <c r="J2" s="15"/>
      <c r="K2" s="15"/>
      <c r="L2" s="15"/>
      <c r="M2" s="15"/>
      <c r="N2" s="15" t="s">
        <v>320</v>
      </c>
    </row>
    <row r="3" spans="1:14" ht="45" customHeight="1">
      <c r="A3" s="80" t="s">
        <v>321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ht="20.25" customHeight="1">
      <c r="A4" s="81" t="str">
        <f>"单位名称："&amp;"峨山彝族自治县水利局"</f>
        <v>单位名称：峨山彝族自治县水利局</v>
      </c>
      <c r="B4" s="81"/>
      <c r="C4" s="81"/>
      <c r="D4" s="81"/>
      <c r="E4" s="81"/>
      <c r="F4" s="81"/>
      <c r="G4" s="81"/>
      <c r="H4" s="81"/>
      <c r="I4" s="15"/>
      <c r="J4" s="15"/>
      <c r="K4" s="15"/>
      <c r="L4" s="15"/>
      <c r="M4" s="15"/>
      <c r="N4" s="15" t="s">
        <v>29</v>
      </c>
    </row>
    <row r="5" spans="1:14" ht="27.2" customHeight="1">
      <c r="A5" s="82" t="s">
        <v>303</v>
      </c>
      <c r="B5" s="82" t="s">
        <v>322</v>
      </c>
      <c r="C5" s="82" t="s">
        <v>323</v>
      </c>
      <c r="D5" s="82" t="s">
        <v>147</v>
      </c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ht="23.45" customHeight="1">
      <c r="A6" s="82" t="s">
        <v>309</v>
      </c>
      <c r="B6" s="82"/>
      <c r="C6" s="82" t="s">
        <v>324</v>
      </c>
      <c r="D6" s="82" t="s">
        <v>32</v>
      </c>
      <c r="E6" s="82" t="s">
        <v>35</v>
      </c>
      <c r="F6" s="82" t="s">
        <v>310</v>
      </c>
      <c r="G6" s="82" t="s">
        <v>311</v>
      </c>
      <c r="H6" s="82" t="s">
        <v>38</v>
      </c>
      <c r="I6" s="82" t="s">
        <v>312</v>
      </c>
      <c r="J6" s="82"/>
      <c r="K6" s="82"/>
      <c r="L6" s="82"/>
      <c r="M6" s="82"/>
      <c r="N6" s="82"/>
    </row>
    <row r="7" spans="1:14" ht="28.7" customHeight="1">
      <c r="A7" s="82"/>
      <c r="B7" s="82"/>
      <c r="C7" s="82"/>
      <c r="D7" s="82"/>
      <c r="E7" s="82" t="s">
        <v>34</v>
      </c>
      <c r="F7" s="82"/>
      <c r="G7" s="82"/>
      <c r="H7" s="82"/>
      <c r="I7" s="25" t="s">
        <v>34</v>
      </c>
      <c r="J7" s="25" t="s">
        <v>41</v>
      </c>
      <c r="K7" s="25" t="s">
        <v>42</v>
      </c>
      <c r="L7" s="28" t="s">
        <v>43</v>
      </c>
      <c r="M7" s="28" t="s">
        <v>44</v>
      </c>
      <c r="N7" s="28" t="s">
        <v>45</v>
      </c>
    </row>
    <row r="8" spans="1:14" ht="20.25" customHeight="1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>
        <v>7</v>
      </c>
      <c r="H8" s="26">
        <v>8</v>
      </c>
      <c r="I8" s="26">
        <v>9</v>
      </c>
      <c r="J8" s="26">
        <v>10</v>
      </c>
      <c r="K8" s="26">
        <v>11</v>
      </c>
      <c r="L8" s="26">
        <v>12</v>
      </c>
      <c r="M8" s="26">
        <v>13</v>
      </c>
      <c r="N8" s="26">
        <v>14</v>
      </c>
    </row>
    <row r="9" spans="1:14" ht="20.25" customHeight="1">
      <c r="A9" s="17"/>
      <c r="B9" s="17"/>
      <c r="C9" s="1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ht="20.25" customHeight="1">
      <c r="A10" s="17"/>
      <c r="B10" s="17"/>
      <c r="C10" s="1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ht="20.25" customHeight="1">
      <c r="A11" s="86" t="s">
        <v>32</v>
      </c>
      <c r="B11" s="86"/>
      <c r="C11" s="8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4" ht="15" customHeight="1">
      <c r="A12" t="s">
        <v>325</v>
      </c>
    </row>
  </sheetData>
  <mergeCells count="14">
    <mergeCell ref="A11:C11"/>
    <mergeCell ref="A5:A7"/>
    <mergeCell ref="B5:B7"/>
    <mergeCell ref="C5:C7"/>
    <mergeCell ref="D6:D7"/>
    <mergeCell ref="A2:I2"/>
    <mergeCell ref="A3:N3"/>
    <mergeCell ref="A4:H4"/>
    <mergeCell ref="D5:N5"/>
    <mergeCell ref="I6:N6"/>
    <mergeCell ref="E6:E7"/>
    <mergeCell ref="F6:F7"/>
    <mergeCell ref="G6:G7"/>
    <mergeCell ref="H6:H7"/>
  </mergeCells>
  <phoneticPr fontId="18" type="noConversion"/>
  <pageMargins left="0.75" right="0.75" top="1" bottom="1" header="0.5" footer="0.5"/>
  <pageSetup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outlinePr summaryRight="0"/>
  </sheetPr>
  <dimension ref="A1:K10"/>
  <sheetViews>
    <sheetView showZeros="0" workbookViewId="0">
      <pane ySplit="1" topLeftCell="A2" activePane="bottomLeft" state="frozen"/>
      <selection pane="bottomLeft" activeCell="E19" sqref="E19"/>
    </sheetView>
  </sheetViews>
  <sheetFormatPr defaultColWidth="8.875" defaultRowHeight="15" customHeight="1"/>
  <cols>
    <col min="1" max="1" width="37.125" customWidth="1"/>
    <col min="2" max="11" width="17.125" customWidth="1"/>
  </cols>
  <sheetData>
    <row r="1" spans="1:1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.2" customHeight="1">
      <c r="A2" s="14"/>
      <c r="B2" s="14"/>
      <c r="C2" s="14"/>
      <c r="D2" s="14"/>
      <c r="E2" s="14"/>
      <c r="F2" s="14"/>
      <c r="G2" s="14"/>
      <c r="H2" s="14"/>
      <c r="I2" s="14"/>
      <c r="J2" s="15"/>
      <c r="K2" s="15" t="s">
        <v>326</v>
      </c>
    </row>
    <row r="3" spans="1:11" ht="45.2" customHeight="1">
      <c r="A3" s="88" t="s">
        <v>327</v>
      </c>
      <c r="B3" s="88"/>
      <c r="C3" s="88"/>
      <c r="D3" s="88"/>
      <c r="E3" s="88"/>
      <c r="F3" s="88"/>
      <c r="G3" s="88"/>
      <c r="H3" s="88"/>
      <c r="I3" s="88"/>
      <c r="J3" s="88"/>
      <c r="K3" s="19"/>
    </row>
    <row r="4" spans="1:11" ht="18.75" customHeight="1">
      <c r="A4" s="81" t="str">
        <f>"单位名称："&amp;"峨山彝族自治县水利局"</f>
        <v>单位名称：峨山彝族自治县水利局</v>
      </c>
      <c r="B4" s="81"/>
      <c r="C4" s="81"/>
      <c r="D4" s="14"/>
      <c r="E4" s="14"/>
      <c r="F4" s="14"/>
      <c r="G4" s="14"/>
      <c r="H4" s="14"/>
      <c r="I4" s="14"/>
      <c r="J4" s="15"/>
      <c r="K4" s="15" t="s">
        <v>29</v>
      </c>
    </row>
    <row r="5" spans="1:11" ht="22.5" customHeight="1">
      <c r="A5" s="89" t="s">
        <v>328</v>
      </c>
      <c r="B5" s="89" t="s">
        <v>147</v>
      </c>
      <c r="C5" s="89"/>
      <c r="D5" s="89"/>
      <c r="E5" s="89" t="s">
        <v>329</v>
      </c>
      <c r="F5" s="89"/>
      <c r="G5" s="89"/>
      <c r="H5" s="89"/>
      <c r="I5" s="89"/>
      <c r="J5" s="89"/>
      <c r="K5" s="89"/>
    </row>
    <row r="6" spans="1:11" ht="22.5" customHeight="1">
      <c r="A6" s="89"/>
      <c r="B6" s="21" t="s">
        <v>32</v>
      </c>
      <c r="C6" s="21" t="s">
        <v>35</v>
      </c>
      <c r="D6" s="21" t="s">
        <v>310</v>
      </c>
      <c r="E6" s="21" t="s">
        <v>330</v>
      </c>
      <c r="F6" s="21" t="s">
        <v>331</v>
      </c>
      <c r="G6" s="21" t="s">
        <v>332</v>
      </c>
      <c r="H6" s="21" t="s">
        <v>333</v>
      </c>
      <c r="I6" s="21" t="s">
        <v>334</v>
      </c>
      <c r="J6" s="21" t="s">
        <v>335</v>
      </c>
      <c r="K6" s="21" t="s">
        <v>336</v>
      </c>
    </row>
    <row r="7" spans="1:11" ht="18.75" customHeight="1">
      <c r="A7" s="22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  <c r="I7" s="22" t="s">
        <v>54</v>
      </c>
      <c r="J7" s="22" t="s">
        <v>71</v>
      </c>
      <c r="K7" s="22" t="s">
        <v>337</v>
      </c>
    </row>
    <row r="8" spans="1:11" ht="18.7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23"/>
    </row>
    <row r="9" spans="1:11" ht="18.75" customHeight="1">
      <c r="A9" s="18"/>
      <c r="B9" s="17"/>
      <c r="C9" s="17"/>
      <c r="D9" s="17"/>
      <c r="E9" s="17"/>
      <c r="F9" s="17"/>
      <c r="G9" s="17"/>
      <c r="H9" s="17"/>
      <c r="I9" s="17"/>
      <c r="J9" s="17"/>
      <c r="K9" s="23"/>
    </row>
    <row r="10" spans="1:11" ht="15" customHeight="1">
      <c r="A10" t="s">
        <v>338</v>
      </c>
    </row>
  </sheetData>
  <mergeCells count="5">
    <mergeCell ref="A3:J3"/>
    <mergeCell ref="A4:C4"/>
    <mergeCell ref="B5:D5"/>
    <mergeCell ref="E5:K5"/>
    <mergeCell ref="A5:A6"/>
  </mergeCells>
  <phoneticPr fontId="18" type="noConversion"/>
  <pageMargins left="0.75" right="0.75" top="1" bottom="1" header="0.5" footer="0.5"/>
  <pageSetup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>
    <outlinePr summaryRight="0"/>
  </sheetPr>
  <dimension ref="A1:J9"/>
  <sheetViews>
    <sheetView showZeros="0" workbookViewId="0">
      <pane ySplit="1" topLeftCell="A2" activePane="bottomLeft" state="frozen"/>
      <selection pane="bottomLeft" activeCell="A9" sqref="A9"/>
    </sheetView>
  </sheetViews>
  <sheetFormatPr defaultColWidth="8.875" defaultRowHeight="15" customHeight="1"/>
  <cols>
    <col min="1" max="10" width="28.625" customWidth="1"/>
  </cols>
  <sheetData>
    <row r="1" spans="1:10" ht="1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>
      <c r="A2" s="14"/>
      <c r="B2" s="14"/>
      <c r="C2" s="14"/>
      <c r="D2" s="14"/>
      <c r="E2" s="14"/>
      <c r="F2" s="14"/>
      <c r="G2" s="14"/>
      <c r="H2" s="14"/>
      <c r="I2" s="14"/>
      <c r="J2" s="15" t="s">
        <v>339</v>
      </c>
    </row>
    <row r="3" spans="1:10" ht="52.15" customHeight="1">
      <c r="A3" s="88" t="s">
        <v>340</v>
      </c>
      <c r="B3" s="90"/>
      <c r="C3" s="90"/>
      <c r="D3" s="90"/>
      <c r="E3" s="90"/>
      <c r="F3" s="90"/>
      <c r="G3" s="90"/>
      <c r="H3" s="90"/>
      <c r="I3" s="90"/>
      <c r="J3" s="90"/>
    </row>
    <row r="4" spans="1:10" ht="21.4" customHeight="1">
      <c r="A4" s="81" t="str">
        <f>"单位名称："&amp;"峨山彝族自治县水利局"</f>
        <v>单位名称：峨山彝族自治县水利局</v>
      </c>
      <c r="B4" s="81"/>
      <c r="C4" s="81"/>
      <c r="D4" s="20"/>
      <c r="E4" s="20"/>
      <c r="F4" s="20"/>
      <c r="G4" s="20"/>
      <c r="H4" s="20"/>
      <c r="I4" s="20"/>
      <c r="J4" s="20"/>
    </row>
    <row r="5" spans="1:10" ht="27.2" customHeight="1">
      <c r="A5" s="16" t="s">
        <v>248</v>
      </c>
      <c r="B5" s="16" t="s">
        <v>249</v>
      </c>
      <c r="C5" s="16" t="s">
        <v>250</v>
      </c>
      <c r="D5" s="16" t="s">
        <v>251</v>
      </c>
      <c r="E5" s="16" t="s">
        <v>252</v>
      </c>
      <c r="F5" s="16" t="s">
        <v>253</v>
      </c>
      <c r="G5" s="16" t="s">
        <v>254</v>
      </c>
      <c r="H5" s="16" t="s">
        <v>255</v>
      </c>
      <c r="I5" s="16" t="s">
        <v>256</v>
      </c>
      <c r="J5" s="16" t="s">
        <v>257</v>
      </c>
    </row>
    <row r="6" spans="1:10" ht="18.75" customHeight="1">
      <c r="A6" s="16" t="s">
        <v>46</v>
      </c>
      <c r="B6" s="16" t="s">
        <v>47</v>
      </c>
      <c r="C6" s="16" t="s">
        <v>48</v>
      </c>
      <c r="D6" s="16" t="s">
        <v>49</v>
      </c>
      <c r="E6" s="16" t="s">
        <v>50</v>
      </c>
      <c r="F6" s="16" t="s">
        <v>51</v>
      </c>
      <c r="G6" s="16" t="s">
        <v>52</v>
      </c>
      <c r="H6" s="16" t="s">
        <v>53</v>
      </c>
      <c r="I6" s="16" t="s">
        <v>54</v>
      </c>
      <c r="J6" s="16" t="s">
        <v>71</v>
      </c>
    </row>
    <row r="7" spans="1:10" ht="18.75" customHeight="1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 ht="18.75" customHeight="1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15" customHeight="1">
      <c r="A9" t="s">
        <v>341</v>
      </c>
    </row>
  </sheetData>
  <mergeCells count="2">
    <mergeCell ref="A3:J3"/>
    <mergeCell ref="A4:C4"/>
  </mergeCells>
  <phoneticPr fontId="18" type="noConversion"/>
  <pageMargins left="0.75" right="0.75" top="1" bottom="1" header="0.5" footer="0.5"/>
  <pageSetup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>
    <outlinePr summaryRight="0"/>
  </sheetPr>
  <dimension ref="A1:H9"/>
  <sheetViews>
    <sheetView showZeros="0" workbookViewId="0">
      <pane ySplit="1" topLeftCell="A2" activePane="bottomLeft" state="frozen"/>
      <selection pane="bottomLeft" activeCell="A9" sqref="A9"/>
    </sheetView>
  </sheetViews>
  <sheetFormatPr defaultColWidth="8.875" defaultRowHeight="15" customHeight="1"/>
  <cols>
    <col min="1" max="8" width="28.625" customWidth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8.75" customHeight="1">
      <c r="A2" s="14"/>
      <c r="B2" s="14"/>
      <c r="C2" s="14"/>
      <c r="D2" s="14"/>
      <c r="E2" s="14"/>
      <c r="F2" s="14"/>
      <c r="G2" s="14"/>
      <c r="H2" s="15" t="s">
        <v>342</v>
      </c>
    </row>
    <row r="3" spans="1:8" ht="41.45" customHeight="1">
      <c r="A3" s="91" t="s">
        <v>343</v>
      </c>
      <c r="B3" s="91"/>
      <c r="C3" s="91"/>
      <c r="D3" s="91"/>
      <c r="E3" s="91"/>
      <c r="F3" s="91"/>
      <c r="G3" s="91"/>
      <c r="H3" s="91"/>
    </row>
    <row r="4" spans="1:8" ht="18.75" customHeight="1">
      <c r="A4" s="81" t="str">
        <f>"单位名称："&amp;"峨山彝族自治县水利局"</f>
        <v>单位名称：峨山彝族自治县水利局</v>
      </c>
      <c r="B4" s="81"/>
      <c r="C4" s="81"/>
      <c r="D4" s="14"/>
      <c r="E4" s="14"/>
      <c r="F4" s="14"/>
      <c r="G4" s="14"/>
      <c r="H4" s="14"/>
    </row>
    <row r="5" spans="1:8" ht="18.75" customHeight="1">
      <c r="A5" s="85" t="s">
        <v>140</v>
      </c>
      <c r="B5" s="85" t="s">
        <v>344</v>
      </c>
      <c r="C5" s="85" t="s">
        <v>345</v>
      </c>
      <c r="D5" s="85" t="s">
        <v>346</v>
      </c>
      <c r="E5" s="85" t="s">
        <v>306</v>
      </c>
      <c r="F5" s="85" t="s">
        <v>347</v>
      </c>
      <c r="G5" s="85"/>
      <c r="H5" s="85"/>
    </row>
    <row r="6" spans="1:8" ht="18.75" customHeight="1">
      <c r="A6" s="85"/>
      <c r="B6" s="85"/>
      <c r="C6" s="85"/>
      <c r="D6" s="85"/>
      <c r="E6" s="85"/>
      <c r="F6" s="16" t="s">
        <v>307</v>
      </c>
      <c r="G6" s="16" t="s">
        <v>348</v>
      </c>
      <c r="H6" s="16" t="s">
        <v>349</v>
      </c>
    </row>
    <row r="7" spans="1:8" ht="18.75" customHeight="1">
      <c r="A7" s="16" t="s">
        <v>46</v>
      </c>
      <c r="B7" s="16" t="s">
        <v>47</v>
      </c>
      <c r="C7" s="16" t="s">
        <v>48</v>
      </c>
      <c r="D7" s="16" t="s">
        <v>49</v>
      </c>
      <c r="E7" s="16" t="s">
        <v>50</v>
      </c>
      <c r="F7" s="16" t="s">
        <v>51</v>
      </c>
      <c r="G7" s="16" t="s">
        <v>52</v>
      </c>
      <c r="H7" s="16" t="s">
        <v>53</v>
      </c>
    </row>
    <row r="8" spans="1:8" ht="18.75" customHeight="1">
      <c r="A8" s="17"/>
      <c r="B8" s="17"/>
      <c r="C8" s="17"/>
      <c r="D8" s="17"/>
      <c r="E8" s="18"/>
      <c r="F8" s="18"/>
      <c r="G8" s="13"/>
      <c r="H8" s="13"/>
    </row>
    <row r="9" spans="1:8" ht="15" customHeight="1">
      <c r="A9" t="s">
        <v>350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honeticPr fontId="18" type="noConversion"/>
  <pageMargins left="0.75" right="0.75" top="1" bottom="1" header="0.5" footer="0.5"/>
  <pageSetup pageOrder="overThenDown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>
    <outlinePr summaryRight="0"/>
  </sheetPr>
  <dimension ref="A1:K12"/>
  <sheetViews>
    <sheetView showZeros="0" workbookViewId="0">
      <pane ySplit="1" topLeftCell="A2" activePane="bottomLeft" state="frozen"/>
      <selection pane="bottomLeft" activeCell="A12" sqref="A12"/>
    </sheetView>
  </sheetViews>
  <sheetFormatPr defaultColWidth="8.875" defaultRowHeight="15" customHeight="1"/>
  <cols>
    <col min="1" max="1" width="21.375" customWidth="1"/>
    <col min="2" max="3" width="35.75" customWidth="1"/>
    <col min="4" max="4" width="17.125" customWidth="1"/>
    <col min="5" max="5" width="28.625" customWidth="1"/>
    <col min="6" max="6" width="17.125" customWidth="1"/>
    <col min="7" max="7" width="28.625" customWidth="1"/>
    <col min="8" max="11" width="14.25" customWidth="1"/>
  </cols>
  <sheetData>
    <row r="1" spans="1:1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customHeight="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351</v>
      </c>
    </row>
    <row r="3" spans="1:11" ht="45" customHeight="1">
      <c r="A3" s="62" t="s">
        <v>352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8.75" customHeight="1">
      <c r="A4" s="63" t="str">
        <f>"单位名称："&amp;"峨山彝族自治县水利局"</f>
        <v>单位名称：峨山彝族自治县水利局</v>
      </c>
      <c r="B4" s="63"/>
      <c r="C4" s="63"/>
      <c r="D4" s="63"/>
      <c r="E4" s="63"/>
      <c r="F4" s="63"/>
      <c r="G4" s="63"/>
      <c r="H4" s="4"/>
      <c r="I4" s="4"/>
      <c r="J4" s="4"/>
      <c r="K4" s="4" t="s">
        <v>29</v>
      </c>
    </row>
    <row r="5" spans="1:11" ht="18.75" customHeight="1">
      <c r="A5" s="70" t="s">
        <v>234</v>
      </c>
      <c r="B5" s="70" t="s">
        <v>142</v>
      </c>
      <c r="C5" s="70" t="s">
        <v>235</v>
      </c>
      <c r="D5" s="70" t="s">
        <v>143</v>
      </c>
      <c r="E5" s="70" t="s">
        <v>144</v>
      </c>
      <c r="F5" s="70" t="s">
        <v>236</v>
      </c>
      <c r="G5" s="70" t="s">
        <v>146</v>
      </c>
      <c r="H5" s="70" t="s">
        <v>32</v>
      </c>
      <c r="I5" s="70" t="s">
        <v>353</v>
      </c>
      <c r="J5" s="70"/>
      <c r="K5" s="70"/>
    </row>
    <row r="6" spans="1:11" ht="18.75" customHeight="1">
      <c r="A6" s="70"/>
      <c r="B6" s="70"/>
      <c r="C6" s="70"/>
      <c r="D6" s="70"/>
      <c r="E6" s="70"/>
      <c r="F6" s="70"/>
      <c r="G6" s="70"/>
      <c r="H6" s="70"/>
      <c r="I6" s="70" t="s">
        <v>35</v>
      </c>
      <c r="J6" s="70" t="s">
        <v>36</v>
      </c>
      <c r="K6" s="70" t="s">
        <v>37</v>
      </c>
    </row>
    <row r="7" spans="1:11" ht="22.7" customHeight="1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.75" customHeight="1">
      <c r="A8" s="10" t="s">
        <v>46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</row>
    <row r="9" spans="1:11" ht="20.25" customHeight="1">
      <c r="A9" s="11"/>
      <c r="B9" s="12"/>
      <c r="C9" s="11"/>
      <c r="D9" s="11"/>
      <c r="E9" s="11"/>
      <c r="F9" s="11"/>
      <c r="G9" s="11"/>
      <c r="H9" s="13"/>
      <c r="I9" s="13"/>
      <c r="J9" s="13"/>
      <c r="K9" s="13"/>
    </row>
    <row r="10" spans="1:11" ht="20.25" customHeight="1">
      <c r="A10" s="11"/>
      <c r="B10" s="12"/>
      <c r="C10" s="11"/>
      <c r="D10" s="11"/>
      <c r="E10" s="11"/>
      <c r="F10" s="11"/>
      <c r="G10" s="11"/>
      <c r="H10" s="13"/>
      <c r="I10" s="13"/>
      <c r="J10" s="13"/>
      <c r="K10" s="13"/>
    </row>
    <row r="11" spans="1:11" ht="20.25" customHeight="1">
      <c r="A11" s="92" t="s">
        <v>32</v>
      </c>
      <c r="B11" s="92"/>
      <c r="C11" s="92"/>
      <c r="D11" s="92"/>
      <c r="E11" s="92"/>
      <c r="F11" s="92"/>
      <c r="G11" s="92"/>
      <c r="H11" s="13"/>
      <c r="I11" s="13"/>
      <c r="J11" s="13"/>
      <c r="K11" s="13"/>
    </row>
    <row r="12" spans="1:11" ht="15" customHeight="1">
      <c r="A12" t="s">
        <v>354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18" type="noConversion"/>
  <pageMargins left="0.75" right="0.75" top="1" bottom="1" header="0.5" footer="0.5"/>
  <pageSetup pageOrder="overThenDown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>
    <outlinePr summaryRight="0"/>
  </sheetPr>
  <dimension ref="A1:G11"/>
  <sheetViews>
    <sheetView showZeros="0" tabSelected="1" workbookViewId="0">
      <pane ySplit="1" topLeftCell="A2" activePane="bottomLeft" state="frozen"/>
      <selection pane="bottomLeft" activeCell="F14" sqref="F14"/>
    </sheetView>
  </sheetViews>
  <sheetFormatPr defaultColWidth="8.875" defaultRowHeight="15" customHeight="1"/>
  <cols>
    <col min="1" max="1" width="35.75" customWidth="1"/>
    <col min="2" max="2" width="21.375" customWidth="1"/>
    <col min="3" max="3" width="35.75" customWidth="1"/>
    <col min="4" max="4" width="21.375" customWidth="1"/>
    <col min="5" max="7" width="17.125" customWidth="1"/>
  </cols>
  <sheetData>
    <row r="1" spans="1:7" ht="15" customHeight="1">
      <c r="A1" s="1"/>
      <c r="B1" s="1"/>
      <c r="C1" s="1"/>
      <c r="D1" s="1"/>
      <c r="E1" s="1"/>
      <c r="F1" s="1"/>
      <c r="G1" s="1"/>
    </row>
    <row r="2" spans="1:7" ht="18.75" customHeight="1">
      <c r="A2" s="2"/>
      <c r="B2" s="2"/>
      <c r="C2" s="2"/>
      <c r="D2" s="2"/>
      <c r="E2" s="3"/>
      <c r="F2" s="3"/>
      <c r="G2" s="3" t="s">
        <v>355</v>
      </c>
    </row>
    <row r="3" spans="1:7" ht="45" customHeight="1">
      <c r="A3" s="62" t="s">
        <v>356</v>
      </c>
      <c r="B3" s="62"/>
      <c r="C3" s="62"/>
      <c r="D3" s="62"/>
      <c r="E3" s="62"/>
      <c r="F3" s="62"/>
      <c r="G3" s="62"/>
    </row>
    <row r="4" spans="1:7" ht="24.2" customHeight="1">
      <c r="A4" s="63" t="str">
        <f>"单位名称："&amp;"峨山彝族自治县水利局"</f>
        <v>单位名称：峨山彝族自治县水利局</v>
      </c>
      <c r="B4" s="63"/>
      <c r="C4" s="63"/>
      <c r="D4" s="63"/>
      <c r="E4" s="4"/>
      <c r="F4" s="4"/>
      <c r="G4" s="4" t="s">
        <v>29</v>
      </c>
    </row>
    <row r="5" spans="1:7" ht="18.75" customHeight="1">
      <c r="A5" s="93" t="s">
        <v>235</v>
      </c>
      <c r="B5" s="93" t="s">
        <v>234</v>
      </c>
      <c r="C5" s="93" t="s">
        <v>142</v>
      </c>
      <c r="D5" s="93" t="s">
        <v>357</v>
      </c>
      <c r="E5" s="93" t="s">
        <v>35</v>
      </c>
      <c r="F5" s="93"/>
      <c r="G5" s="93"/>
    </row>
    <row r="6" spans="1:7" ht="18.75" customHeight="1">
      <c r="A6" s="93"/>
      <c r="B6" s="93"/>
      <c r="C6" s="93"/>
      <c r="D6" s="93"/>
      <c r="E6" s="93">
        <v>2025</v>
      </c>
      <c r="F6" s="93">
        <v>2026</v>
      </c>
      <c r="G6" s="93">
        <v>2027</v>
      </c>
    </row>
    <row r="7" spans="1:7" ht="22.7" customHeight="1">
      <c r="A7" s="93"/>
      <c r="B7" s="93"/>
      <c r="C7" s="93"/>
      <c r="D7" s="93"/>
      <c r="E7" s="93"/>
      <c r="F7" s="93"/>
      <c r="G7" s="93"/>
    </row>
    <row r="8" spans="1:7" ht="18.75" customHeight="1">
      <c r="A8" s="5" t="s">
        <v>46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</row>
    <row r="9" spans="1:7" ht="20.25" customHeight="1">
      <c r="A9" s="6" t="s">
        <v>56</v>
      </c>
      <c r="B9" s="6" t="s">
        <v>240</v>
      </c>
      <c r="C9" s="7" t="s">
        <v>239</v>
      </c>
      <c r="D9" s="6" t="s">
        <v>358</v>
      </c>
      <c r="E9" s="8">
        <v>593920.4</v>
      </c>
      <c r="F9" s="8"/>
      <c r="G9" s="8"/>
    </row>
    <row r="10" spans="1:7" ht="20.25" customHeight="1">
      <c r="A10" s="6" t="s">
        <v>56</v>
      </c>
      <c r="B10" s="6" t="s">
        <v>240</v>
      </c>
      <c r="C10" s="7" t="s">
        <v>244</v>
      </c>
      <c r="D10" s="6" t="s">
        <v>358</v>
      </c>
      <c r="E10" s="8">
        <v>108408</v>
      </c>
      <c r="F10" s="8"/>
      <c r="G10" s="8"/>
    </row>
    <row r="11" spans="1:7" ht="20.25" customHeight="1">
      <c r="A11" s="78" t="s">
        <v>32</v>
      </c>
      <c r="B11" s="78"/>
      <c r="C11" s="78"/>
      <c r="D11" s="78"/>
      <c r="E11" s="8">
        <v>702328.4</v>
      </c>
      <c r="F11" s="8"/>
      <c r="G11" s="8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honeticPr fontId="18" type="noConversion"/>
  <pageMargins left="0.75" right="0.75" top="1" bottom="1" header="0.5" footer="0.5"/>
  <pageSetup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outlinePr summaryRight="0"/>
  </sheetPr>
  <dimension ref="A1:S11"/>
  <sheetViews>
    <sheetView showZeros="0" workbookViewId="0">
      <pane ySplit="1" topLeftCell="A4" activePane="bottomLeft" state="frozen"/>
      <selection pane="bottomLeft"/>
    </sheetView>
  </sheetViews>
  <sheetFormatPr defaultColWidth="8.875" defaultRowHeight="15" customHeight="1"/>
  <cols>
    <col min="1" max="1" width="25.25" customWidth="1"/>
    <col min="2" max="2" width="30" customWidth="1"/>
    <col min="3" max="19" width="17.125" customWidth="1"/>
  </cols>
  <sheetData>
    <row r="1" spans="1:19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.75" customHeight="1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spans="1:19" ht="37.5" customHeight="1">
      <c r="A3" s="62" t="s">
        <v>28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 ht="18.75" customHeight="1">
      <c r="A4" s="63" t="str">
        <f>"单位名称："&amp;"峨山彝族自治县水利局"</f>
        <v>单位名称：峨山彝族自治县水利局</v>
      </c>
      <c r="B4" s="63"/>
      <c r="C4" s="63"/>
      <c r="D4" s="63"/>
      <c r="E4" s="42"/>
      <c r="F4" s="42"/>
      <c r="G4" s="42"/>
      <c r="H4" s="42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29</v>
      </c>
    </row>
    <row r="5" spans="1:19" ht="18.75" customHeight="1">
      <c r="A5" s="70" t="s">
        <v>30</v>
      </c>
      <c r="B5" s="65" t="s">
        <v>31</v>
      </c>
      <c r="C5" s="65" t="s">
        <v>32</v>
      </c>
      <c r="D5" s="65" t="s">
        <v>33</v>
      </c>
      <c r="E5" s="65"/>
      <c r="F5" s="65"/>
      <c r="G5" s="65"/>
      <c r="H5" s="65"/>
      <c r="I5" s="65"/>
      <c r="J5" s="66"/>
      <c r="K5" s="66"/>
      <c r="L5" s="66"/>
      <c r="M5" s="66"/>
      <c r="N5" s="66"/>
      <c r="O5" s="65" t="s">
        <v>20</v>
      </c>
      <c r="P5" s="65"/>
      <c r="Q5" s="65"/>
      <c r="R5" s="65"/>
      <c r="S5" s="65"/>
    </row>
    <row r="6" spans="1:19" ht="18.75" customHeight="1">
      <c r="A6" s="70"/>
      <c r="B6" s="65"/>
      <c r="C6" s="65"/>
      <c r="D6" s="71" t="s">
        <v>34</v>
      </c>
      <c r="E6" s="71" t="s">
        <v>35</v>
      </c>
      <c r="F6" s="71" t="s">
        <v>36</v>
      </c>
      <c r="G6" s="71" t="s">
        <v>37</v>
      </c>
      <c r="H6" s="71" t="s">
        <v>38</v>
      </c>
      <c r="I6" s="67" t="s">
        <v>39</v>
      </c>
      <c r="J6" s="68"/>
      <c r="K6" s="68"/>
      <c r="L6" s="68"/>
      <c r="M6" s="68"/>
      <c r="N6" s="68"/>
      <c r="O6" s="67" t="s">
        <v>34</v>
      </c>
      <c r="P6" s="67" t="s">
        <v>35</v>
      </c>
      <c r="Q6" s="67" t="s">
        <v>36</v>
      </c>
      <c r="R6" s="67" t="s">
        <v>37</v>
      </c>
      <c r="S6" s="71" t="s">
        <v>40</v>
      </c>
    </row>
    <row r="7" spans="1:19" ht="18.75" customHeight="1">
      <c r="A7" s="70"/>
      <c r="B7" s="65"/>
      <c r="C7" s="65"/>
      <c r="D7" s="71"/>
      <c r="E7" s="71"/>
      <c r="F7" s="71"/>
      <c r="G7" s="71"/>
      <c r="H7" s="71"/>
      <c r="I7" s="59" t="s">
        <v>34</v>
      </c>
      <c r="J7" s="59" t="s">
        <v>41</v>
      </c>
      <c r="K7" s="59" t="s">
        <v>42</v>
      </c>
      <c r="L7" s="59" t="s">
        <v>43</v>
      </c>
      <c r="M7" s="59" t="s">
        <v>44</v>
      </c>
      <c r="N7" s="59" t="s">
        <v>45</v>
      </c>
      <c r="O7" s="67"/>
      <c r="P7" s="67"/>
      <c r="Q7" s="67"/>
      <c r="R7" s="67"/>
      <c r="S7" s="71"/>
    </row>
    <row r="8" spans="1:19" ht="18.75" customHeight="1">
      <c r="A8" s="58" t="s">
        <v>46</v>
      </c>
      <c r="B8" s="10" t="s">
        <v>47</v>
      </c>
      <c r="C8" s="10" t="s">
        <v>48</v>
      </c>
      <c r="D8" s="10" t="s">
        <v>49</v>
      </c>
      <c r="E8" s="58" t="s">
        <v>50</v>
      </c>
      <c r="F8" s="10" t="s">
        <v>51</v>
      </c>
      <c r="G8" s="10" t="s">
        <v>52</v>
      </c>
      <c r="H8" s="58" t="s">
        <v>53</v>
      </c>
      <c r="I8" s="10" t="s">
        <v>54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>
        <v>15</v>
      </c>
      <c r="P8" s="10">
        <v>16</v>
      </c>
      <c r="Q8" s="10">
        <v>17</v>
      </c>
      <c r="R8" s="10">
        <v>18</v>
      </c>
      <c r="S8" s="10">
        <v>19</v>
      </c>
    </row>
    <row r="9" spans="1:19" ht="20.25" customHeight="1">
      <c r="A9" s="12" t="s">
        <v>55</v>
      </c>
      <c r="B9" s="12" t="s">
        <v>56</v>
      </c>
      <c r="C9" s="13">
        <v>9287441.0199999996</v>
      </c>
      <c r="D9" s="13">
        <v>9287441.0199999996</v>
      </c>
      <c r="E9" s="13">
        <v>9287441.0199999996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20.25" customHeight="1">
      <c r="A10" s="51" t="s">
        <v>57</v>
      </c>
      <c r="B10" s="51" t="s">
        <v>56</v>
      </c>
      <c r="C10" s="13">
        <v>9287441.0199999996</v>
      </c>
      <c r="D10" s="13">
        <v>9287441.0199999996</v>
      </c>
      <c r="E10" s="13">
        <v>9287441.0199999996</v>
      </c>
      <c r="F10" s="13"/>
      <c r="G10" s="13"/>
      <c r="H10" s="13"/>
      <c r="I10" s="13"/>
      <c r="J10" s="13"/>
      <c r="K10" s="13"/>
      <c r="L10" s="13"/>
      <c r="M10" s="13"/>
      <c r="N10" s="13"/>
      <c r="O10" s="17"/>
      <c r="P10" s="17"/>
      <c r="Q10" s="17"/>
      <c r="R10" s="17"/>
      <c r="S10" s="17"/>
    </row>
    <row r="11" spans="1:19" ht="20.25" customHeight="1">
      <c r="A11" s="69" t="s">
        <v>32</v>
      </c>
      <c r="B11" s="69"/>
      <c r="C11" s="13">
        <v>9287441.0199999996</v>
      </c>
      <c r="D11" s="13">
        <v>9287441.0199999996</v>
      </c>
      <c r="E11" s="13">
        <v>9287441.0199999996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</sheetData>
  <mergeCells count="19">
    <mergeCell ref="A11:B11"/>
    <mergeCell ref="A5:A7"/>
    <mergeCell ref="B5:B7"/>
    <mergeCell ref="C5:C7"/>
    <mergeCell ref="D6:D7"/>
    <mergeCell ref="A3:S3"/>
    <mergeCell ref="A4:D4"/>
    <mergeCell ref="D5:N5"/>
    <mergeCell ref="O5:S5"/>
    <mergeCell ref="I6:N6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honeticPr fontId="18" type="noConversion"/>
  <pageMargins left="0.75" right="0.75" top="1" bottom="1" header="0.5" footer="0.5"/>
  <pageSetup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outlinePr summaryRight="0"/>
  </sheetPr>
  <dimension ref="A1:O28"/>
  <sheetViews>
    <sheetView showZeros="0" topLeftCell="B1" workbookViewId="0">
      <pane ySplit="1" topLeftCell="A5" activePane="bottomLeft" state="frozen"/>
      <selection pane="bottomLeft" activeCell="E23" sqref="E23"/>
    </sheetView>
  </sheetViews>
  <sheetFormatPr defaultColWidth="8.875" defaultRowHeight="15" customHeight="1"/>
  <cols>
    <col min="1" max="1" width="21.5" customWidth="1"/>
    <col min="2" max="2" width="32.75" customWidth="1"/>
    <col min="3" max="15" width="17.125" customWidth="1"/>
  </cols>
  <sheetData>
    <row r="1" spans="1:15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75" customHeight="1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58</v>
      </c>
    </row>
    <row r="3" spans="1:15" ht="37.5" customHeight="1">
      <c r="A3" s="62" t="s">
        <v>59</v>
      </c>
      <c r="B3" s="62"/>
      <c r="C3" s="62"/>
      <c r="D3" s="62"/>
      <c r="E3" s="62"/>
      <c r="F3" s="62"/>
      <c r="G3" s="62"/>
      <c r="H3" s="62"/>
      <c r="I3" s="62"/>
      <c r="J3" s="62"/>
      <c r="K3" s="72"/>
      <c r="L3" s="72"/>
      <c r="M3" s="72"/>
      <c r="N3" s="72"/>
      <c r="O3" s="72"/>
    </row>
    <row r="4" spans="1:15" ht="18.75" customHeight="1">
      <c r="A4" s="73" t="str">
        <f>"单位名称："&amp;"峨山彝族自治县水利局"</f>
        <v>单位名称：峨山彝族自治县水利局</v>
      </c>
      <c r="B4" s="73"/>
      <c r="C4" s="73"/>
      <c r="D4" s="73"/>
      <c r="E4" s="73"/>
      <c r="F4" s="73"/>
      <c r="G4" s="73"/>
      <c r="H4" s="73"/>
      <c r="I4" s="73"/>
      <c r="J4" s="3"/>
      <c r="K4" s="3"/>
      <c r="L4" s="3"/>
      <c r="M4" s="3"/>
      <c r="N4" s="3"/>
      <c r="O4" s="3" t="s">
        <v>29</v>
      </c>
    </row>
    <row r="5" spans="1:15" ht="18.75" customHeight="1">
      <c r="A5" s="70" t="s">
        <v>60</v>
      </c>
      <c r="B5" s="70" t="s">
        <v>61</v>
      </c>
      <c r="C5" s="74" t="s">
        <v>32</v>
      </c>
      <c r="D5" s="74" t="s">
        <v>35</v>
      </c>
      <c r="E5" s="74"/>
      <c r="F5" s="74"/>
      <c r="G5" s="70" t="s">
        <v>36</v>
      </c>
      <c r="H5" s="74" t="s">
        <v>37</v>
      </c>
      <c r="I5" s="70" t="s">
        <v>62</v>
      </c>
      <c r="J5" s="74" t="s">
        <v>63</v>
      </c>
      <c r="K5" s="74"/>
      <c r="L5" s="74"/>
      <c r="M5" s="74"/>
      <c r="N5" s="74"/>
      <c r="O5" s="74"/>
    </row>
    <row r="6" spans="1:15" ht="18.75" customHeight="1">
      <c r="A6" s="70"/>
      <c r="B6" s="70"/>
      <c r="C6" s="74"/>
      <c r="D6" s="37" t="s">
        <v>34</v>
      </c>
      <c r="E6" s="37" t="s">
        <v>64</v>
      </c>
      <c r="F6" s="37" t="s">
        <v>65</v>
      </c>
      <c r="G6" s="70"/>
      <c r="H6" s="74"/>
      <c r="I6" s="70"/>
      <c r="J6" s="37" t="s">
        <v>34</v>
      </c>
      <c r="K6" s="37" t="s">
        <v>66</v>
      </c>
      <c r="L6" s="10" t="s">
        <v>67</v>
      </c>
      <c r="M6" s="10" t="s">
        <v>68</v>
      </c>
      <c r="N6" s="10" t="s">
        <v>69</v>
      </c>
      <c r="O6" s="10" t="s">
        <v>70</v>
      </c>
    </row>
    <row r="7" spans="1:15" ht="18.75" customHeight="1">
      <c r="A7" s="10" t="s">
        <v>46</v>
      </c>
      <c r="B7" s="10" t="s">
        <v>47</v>
      </c>
      <c r="C7" s="10" t="s">
        <v>48</v>
      </c>
      <c r="D7" s="10" t="s">
        <v>49</v>
      </c>
      <c r="E7" s="10" t="s">
        <v>50</v>
      </c>
      <c r="F7" s="10" t="s">
        <v>51</v>
      </c>
      <c r="G7" s="10" t="s">
        <v>52</v>
      </c>
      <c r="H7" s="10" t="s">
        <v>53</v>
      </c>
      <c r="I7" s="10" t="s">
        <v>54</v>
      </c>
      <c r="J7" s="10" t="s">
        <v>71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</row>
    <row r="8" spans="1:15" ht="20.25" customHeight="1">
      <c r="A8" s="12" t="s">
        <v>72</v>
      </c>
      <c r="B8" s="12" t="s">
        <v>73</v>
      </c>
      <c r="C8" s="13">
        <v>2000529.2</v>
      </c>
      <c r="D8" s="13">
        <v>2000529.2</v>
      </c>
      <c r="E8" s="13">
        <v>1298200.8</v>
      </c>
      <c r="F8" s="13">
        <v>702328.4</v>
      </c>
      <c r="G8" s="13"/>
      <c r="H8" s="13"/>
      <c r="I8" s="13"/>
      <c r="J8" s="13"/>
      <c r="K8" s="13"/>
      <c r="L8" s="13"/>
      <c r="M8" s="13"/>
      <c r="N8" s="13"/>
      <c r="O8" s="13"/>
    </row>
    <row r="9" spans="1:15" ht="20.25" customHeight="1">
      <c r="A9" s="51" t="s">
        <v>74</v>
      </c>
      <c r="B9" s="51" t="s">
        <v>75</v>
      </c>
      <c r="C9" s="13">
        <v>1298200.8</v>
      </c>
      <c r="D9" s="13">
        <v>1298200.8</v>
      </c>
      <c r="E9" s="13">
        <v>1298200.8</v>
      </c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20.25" customHeight="1">
      <c r="A10" s="52" t="s">
        <v>76</v>
      </c>
      <c r="B10" s="52" t="s">
        <v>77</v>
      </c>
      <c r="C10" s="13">
        <v>182400</v>
      </c>
      <c r="D10" s="13">
        <v>182400</v>
      </c>
      <c r="E10" s="13">
        <v>182400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20.25" customHeight="1">
      <c r="A11" s="52" t="s">
        <v>78</v>
      </c>
      <c r="B11" s="52" t="s">
        <v>79</v>
      </c>
      <c r="C11" s="13">
        <v>387600</v>
      </c>
      <c r="D11" s="13">
        <v>387600</v>
      </c>
      <c r="E11" s="13">
        <v>387600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24.75" customHeight="1">
      <c r="A12" s="52" t="s">
        <v>80</v>
      </c>
      <c r="B12" s="52" t="s">
        <v>81</v>
      </c>
      <c r="C12" s="13">
        <v>728200.8</v>
      </c>
      <c r="D12" s="13">
        <v>728200.8</v>
      </c>
      <c r="E12" s="13">
        <v>728200.8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20.25" customHeight="1">
      <c r="A13" s="51" t="s">
        <v>82</v>
      </c>
      <c r="B13" s="51" t="s">
        <v>83</v>
      </c>
      <c r="C13" s="13">
        <v>702328.4</v>
      </c>
      <c r="D13" s="13">
        <v>702328.4</v>
      </c>
      <c r="E13" s="13"/>
      <c r="F13" s="13">
        <v>702328.4</v>
      </c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20.25" customHeight="1">
      <c r="A14" s="52" t="s">
        <v>84</v>
      </c>
      <c r="B14" s="52" t="s">
        <v>85</v>
      </c>
      <c r="C14" s="13">
        <v>702328.4</v>
      </c>
      <c r="D14" s="13">
        <v>702328.4</v>
      </c>
      <c r="E14" s="13"/>
      <c r="F14" s="13">
        <v>702328.4</v>
      </c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20.25" customHeight="1">
      <c r="A15" s="12" t="s">
        <v>86</v>
      </c>
      <c r="B15" s="12" t="s">
        <v>87</v>
      </c>
      <c r="C15" s="13">
        <v>419963.18</v>
      </c>
      <c r="D15" s="13">
        <v>419963.18</v>
      </c>
      <c r="E15" s="13">
        <v>419963.18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20.25" customHeight="1">
      <c r="A16" s="51" t="s">
        <v>88</v>
      </c>
      <c r="B16" s="51" t="s">
        <v>89</v>
      </c>
      <c r="C16" s="13">
        <v>419963.18</v>
      </c>
      <c r="D16" s="13">
        <v>419963.18</v>
      </c>
      <c r="E16" s="13">
        <v>419963.18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20.25" customHeight="1">
      <c r="A17" s="52" t="s">
        <v>90</v>
      </c>
      <c r="B17" s="52" t="s">
        <v>91</v>
      </c>
      <c r="C17" s="13">
        <v>78106.070000000007</v>
      </c>
      <c r="D17" s="13">
        <v>78106.070000000007</v>
      </c>
      <c r="E17" s="13">
        <v>78106.070000000007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20.25" customHeight="1">
      <c r="A18" s="52" t="s">
        <v>92</v>
      </c>
      <c r="B18" s="52" t="s">
        <v>93</v>
      </c>
      <c r="C18" s="13">
        <v>299648.09000000003</v>
      </c>
      <c r="D18" s="13">
        <v>299648.09000000003</v>
      </c>
      <c r="E18" s="13">
        <v>299648.09000000003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20.25" customHeight="1">
      <c r="A19" s="52" t="s">
        <v>94</v>
      </c>
      <c r="B19" s="52" t="s">
        <v>95</v>
      </c>
      <c r="C19" s="13">
        <v>42209.02</v>
      </c>
      <c r="D19" s="13">
        <v>42209.02</v>
      </c>
      <c r="E19" s="13">
        <v>42209.02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20.25" customHeight="1">
      <c r="A20" s="12" t="s">
        <v>96</v>
      </c>
      <c r="B20" s="12" t="s">
        <v>97</v>
      </c>
      <c r="C20" s="13">
        <v>6224192.6399999997</v>
      </c>
      <c r="D20" s="13">
        <v>6224192.6399999997</v>
      </c>
      <c r="E20" s="13">
        <v>6224192.6399999997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20.25" customHeight="1">
      <c r="A21" s="51" t="s">
        <v>98</v>
      </c>
      <c r="B21" s="51" t="s">
        <v>99</v>
      </c>
      <c r="C21" s="13">
        <v>6224192.6399999997</v>
      </c>
      <c r="D21" s="13">
        <v>6224192.6399999997</v>
      </c>
      <c r="E21" s="13">
        <v>6224192.6399999997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ht="20.25" customHeight="1">
      <c r="A22" s="52" t="s">
        <v>100</v>
      </c>
      <c r="B22" s="52" t="s">
        <v>101</v>
      </c>
      <c r="C22" s="13">
        <v>1227767.27</v>
      </c>
      <c r="D22" s="13">
        <v>1227767.27</v>
      </c>
      <c r="E22" s="13">
        <v>1227767.27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20.25" customHeight="1">
      <c r="A23" s="52" t="s">
        <v>102</v>
      </c>
      <c r="B23" s="52" t="s">
        <v>103</v>
      </c>
      <c r="C23" s="13">
        <v>345600</v>
      </c>
      <c r="D23" s="13">
        <v>345600</v>
      </c>
      <c r="E23" s="13">
        <v>345600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ht="20.25" customHeight="1">
      <c r="A24" s="52" t="s">
        <v>104</v>
      </c>
      <c r="B24" s="52" t="s">
        <v>105</v>
      </c>
      <c r="C24" s="13">
        <v>4650825.37</v>
      </c>
      <c r="D24" s="13">
        <v>4650825.37</v>
      </c>
      <c r="E24" s="13">
        <v>4650825.37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ht="20.25" customHeight="1">
      <c r="A25" s="12" t="s">
        <v>106</v>
      </c>
      <c r="B25" s="12" t="s">
        <v>107</v>
      </c>
      <c r="C25" s="13">
        <v>642756</v>
      </c>
      <c r="D25" s="13">
        <v>642756</v>
      </c>
      <c r="E25" s="13">
        <v>642756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ht="20.25" customHeight="1">
      <c r="A26" s="51" t="s">
        <v>108</v>
      </c>
      <c r="B26" s="51" t="s">
        <v>109</v>
      </c>
      <c r="C26" s="13">
        <v>642756</v>
      </c>
      <c r="D26" s="13">
        <v>642756</v>
      </c>
      <c r="E26" s="13">
        <v>642756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ht="20.25" customHeight="1">
      <c r="A27" s="52" t="s">
        <v>110</v>
      </c>
      <c r="B27" s="52" t="s">
        <v>111</v>
      </c>
      <c r="C27" s="13">
        <v>642756</v>
      </c>
      <c r="D27" s="13">
        <v>642756</v>
      </c>
      <c r="E27" s="13">
        <v>642756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ht="20.25" customHeight="1">
      <c r="A28" s="69" t="s">
        <v>112</v>
      </c>
      <c r="B28" s="69"/>
      <c r="C28" s="13">
        <v>9287441.0199999996</v>
      </c>
      <c r="D28" s="13">
        <v>9287441.0199999996</v>
      </c>
      <c r="E28" s="13">
        <v>8585112.6199999992</v>
      </c>
      <c r="F28" s="13">
        <v>702328.4</v>
      </c>
      <c r="G28" s="13"/>
      <c r="H28" s="13"/>
      <c r="I28" s="13"/>
      <c r="J28" s="13"/>
      <c r="K28" s="13"/>
      <c r="L28" s="13"/>
      <c r="M28" s="13"/>
      <c r="N28" s="13"/>
      <c r="O28" s="13"/>
    </row>
  </sheetData>
  <mergeCells count="11">
    <mergeCell ref="A3:O3"/>
    <mergeCell ref="A4:I4"/>
    <mergeCell ref="D5:F5"/>
    <mergeCell ref="J5:O5"/>
    <mergeCell ref="A28:B28"/>
    <mergeCell ref="A5:A6"/>
    <mergeCell ref="B5:B6"/>
    <mergeCell ref="C5:C6"/>
    <mergeCell ref="G5:G6"/>
    <mergeCell ref="H5:H6"/>
    <mergeCell ref="I5:I6"/>
  </mergeCells>
  <phoneticPr fontId="16" type="noConversion"/>
  <pageMargins left="0.75" right="0.75" top="1" bottom="1" header="0.5" footer="0.5"/>
  <pageSetup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outlinePr summaryRight="0"/>
  </sheetPr>
  <dimension ref="A1:D17"/>
  <sheetViews>
    <sheetView showZeros="0" workbookViewId="0">
      <pane ySplit="1" topLeftCell="A2" activePane="bottomLeft" state="frozen"/>
      <selection pane="bottomLeft"/>
    </sheetView>
  </sheetViews>
  <sheetFormatPr defaultColWidth="8.875" defaultRowHeight="15" customHeight="1"/>
  <cols>
    <col min="1" max="4" width="35.75" customWidth="1"/>
  </cols>
  <sheetData>
    <row r="1" spans="1:4" ht="15" customHeight="1">
      <c r="A1" s="1"/>
      <c r="B1" s="1"/>
      <c r="C1" s="1"/>
      <c r="D1" s="1"/>
    </row>
    <row r="2" spans="1:4" ht="18.75" customHeight="1">
      <c r="A2" s="2"/>
      <c r="B2" s="2"/>
      <c r="C2" s="2"/>
      <c r="D2" s="4" t="s">
        <v>113</v>
      </c>
    </row>
    <row r="3" spans="1:4" ht="45" customHeight="1">
      <c r="A3" s="62" t="s">
        <v>114</v>
      </c>
      <c r="B3" s="62"/>
      <c r="C3" s="62"/>
      <c r="D3" s="62"/>
    </row>
    <row r="4" spans="1:4" ht="18.75" customHeight="1">
      <c r="A4" s="63" t="str">
        <f>"单位名称："&amp;"峨山彝族自治县水利局"</f>
        <v>单位名称：峨山彝族自治县水利局</v>
      </c>
      <c r="B4" s="63"/>
      <c r="C4" s="53"/>
      <c r="D4" s="4" t="s">
        <v>2</v>
      </c>
    </row>
    <row r="5" spans="1:4" ht="22.5" customHeight="1">
      <c r="A5" s="64" t="s">
        <v>3</v>
      </c>
      <c r="B5" s="64"/>
      <c r="C5" s="64" t="s">
        <v>4</v>
      </c>
      <c r="D5" s="64"/>
    </row>
    <row r="6" spans="1:4" ht="18.75" customHeight="1">
      <c r="A6" s="64" t="s">
        <v>5</v>
      </c>
      <c r="B6" s="64" t="s">
        <v>6</v>
      </c>
      <c r="C6" s="64" t="s">
        <v>115</v>
      </c>
      <c r="D6" s="64" t="s">
        <v>6</v>
      </c>
    </row>
    <row r="7" spans="1:4" ht="18.75" customHeight="1">
      <c r="A7" s="64"/>
      <c r="B7" s="64"/>
      <c r="C7" s="64"/>
      <c r="D7" s="64"/>
    </row>
    <row r="8" spans="1:4" ht="22.5" customHeight="1">
      <c r="A8" s="11" t="s">
        <v>116</v>
      </c>
      <c r="B8" s="13">
        <v>9287441.0199999996</v>
      </c>
      <c r="C8" s="11" t="s">
        <v>117</v>
      </c>
      <c r="D8" s="13">
        <v>9287441.0199999996</v>
      </c>
    </row>
    <row r="9" spans="1:4" ht="22.5" customHeight="1">
      <c r="A9" s="11" t="s">
        <v>118</v>
      </c>
      <c r="B9" s="13">
        <v>9287441.0199999996</v>
      </c>
      <c r="C9" s="11" t="str">
        <f>"（"&amp;"一"&amp;"）"&amp;"社会保障和就业支出"</f>
        <v>（一）社会保障和就业支出</v>
      </c>
      <c r="D9" s="13">
        <v>2000529.2</v>
      </c>
    </row>
    <row r="10" spans="1:4" ht="22.5" customHeight="1">
      <c r="A10" s="11" t="s">
        <v>119</v>
      </c>
      <c r="B10" s="13"/>
      <c r="C10" s="11" t="str">
        <f>"（"&amp;"二"&amp;"）"&amp;"卫生健康支出"</f>
        <v>（二）卫生健康支出</v>
      </c>
      <c r="D10" s="13">
        <v>419963.18</v>
      </c>
    </row>
    <row r="11" spans="1:4" ht="22.5" customHeight="1">
      <c r="A11" s="11" t="s">
        <v>120</v>
      </c>
      <c r="B11" s="13"/>
      <c r="C11" s="11" t="str">
        <f>"（"&amp;"三"&amp;"）"&amp;"农林水支出"</f>
        <v>（三）农林水支出</v>
      </c>
      <c r="D11" s="13">
        <v>6224192.6399999997</v>
      </c>
    </row>
    <row r="12" spans="1:4" ht="22.5" customHeight="1">
      <c r="A12" s="11" t="s">
        <v>121</v>
      </c>
      <c r="B12" s="13"/>
      <c r="C12" s="11" t="str">
        <f>"（"&amp;"四"&amp;"）"&amp;"住房保障支出"</f>
        <v>（四）住房保障支出</v>
      </c>
      <c r="D12" s="13">
        <v>642756</v>
      </c>
    </row>
    <row r="13" spans="1:4" ht="22.5" customHeight="1">
      <c r="A13" s="11" t="s">
        <v>118</v>
      </c>
      <c r="B13" s="13"/>
      <c r="C13" s="11"/>
      <c r="D13" s="13"/>
    </row>
    <row r="14" spans="1:4" ht="22.5" customHeight="1">
      <c r="A14" s="11" t="s">
        <v>119</v>
      </c>
      <c r="B14" s="13"/>
      <c r="C14" s="11"/>
      <c r="D14" s="13"/>
    </row>
    <row r="15" spans="1:4" ht="22.5" customHeight="1">
      <c r="A15" s="11" t="s">
        <v>120</v>
      </c>
      <c r="B15" s="13"/>
      <c r="C15" s="11"/>
      <c r="D15" s="13"/>
    </row>
    <row r="16" spans="1:4" ht="22.5" customHeight="1">
      <c r="A16" s="54"/>
      <c r="B16" s="13"/>
      <c r="C16" s="11" t="s">
        <v>122</v>
      </c>
      <c r="D16" s="13"/>
    </row>
    <row r="17" spans="1:4" ht="22.5" customHeight="1">
      <c r="A17" s="55" t="s">
        <v>123</v>
      </c>
      <c r="B17" s="56">
        <v>9287441.0199999996</v>
      </c>
      <c r="C17" s="57" t="s">
        <v>124</v>
      </c>
      <c r="D17" s="56">
        <v>9287441.0199999996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honeticPr fontId="18" type="noConversion"/>
  <pageMargins left="0.75" right="0.75" top="1" bottom="1" header="0.5" footer="0.5"/>
  <pageSetup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outlinePr summaryRight="0"/>
  </sheetPr>
  <dimension ref="A1:G28"/>
  <sheetViews>
    <sheetView showZeros="0" workbookViewId="0">
      <pane ySplit="1" topLeftCell="A2" activePane="bottomLeft" state="frozen"/>
      <selection pane="bottomLeft" activeCell="F28" sqref="F28"/>
    </sheetView>
  </sheetViews>
  <sheetFormatPr defaultColWidth="8.875" defaultRowHeight="15" customHeight="1"/>
  <cols>
    <col min="1" max="1" width="21.375" customWidth="1"/>
    <col min="2" max="2" width="34.75" customWidth="1"/>
    <col min="3" max="7" width="21.375" customWidth="1"/>
  </cols>
  <sheetData>
    <row r="1" spans="1:7" ht="15" customHeight="1">
      <c r="A1" s="1"/>
      <c r="B1" s="1"/>
      <c r="C1" s="1"/>
      <c r="D1" s="1"/>
      <c r="E1" s="1"/>
      <c r="F1" s="1"/>
      <c r="G1" s="1"/>
    </row>
    <row r="2" spans="1:7" ht="18.75" customHeight="1">
      <c r="A2" s="2"/>
      <c r="B2" s="2"/>
      <c r="C2" s="2"/>
      <c r="D2" s="2"/>
      <c r="E2" s="2"/>
      <c r="F2" s="2"/>
      <c r="G2" s="34" t="s">
        <v>125</v>
      </c>
    </row>
    <row r="3" spans="1:7" ht="37.5" customHeight="1">
      <c r="A3" s="62" t="s">
        <v>126</v>
      </c>
      <c r="B3" s="62"/>
      <c r="C3" s="62"/>
      <c r="D3" s="62"/>
      <c r="E3" s="62"/>
      <c r="F3" s="62"/>
      <c r="G3" s="62"/>
    </row>
    <row r="4" spans="1:7" ht="18.75" customHeight="1">
      <c r="A4" s="73" t="str">
        <f>"单位名称："&amp;"峨山彝族自治县水利局"</f>
        <v>单位名称：峨山彝族自治县水利局</v>
      </c>
      <c r="B4" s="73"/>
      <c r="C4" s="73"/>
      <c r="D4" s="35"/>
      <c r="E4" s="35"/>
      <c r="F4" s="35"/>
      <c r="G4" s="36" t="s">
        <v>29</v>
      </c>
    </row>
    <row r="5" spans="1:7" ht="18.75" customHeight="1">
      <c r="A5" s="70" t="s">
        <v>127</v>
      </c>
      <c r="B5" s="70" t="s">
        <v>61</v>
      </c>
      <c r="C5" s="74" t="s">
        <v>32</v>
      </c>
      <c r="D5" s="74" t="s">
        <v>64</v>
      </c>
      <c r="E5" s="74"/>
      <c r="F5" s="74"/>
      <c r="G5" s="70" t="s">
        <v>65</v>
      </c>
    </row>
    <row r="6" spans="1:7" ht="18.75" customHeight="1">
      <c r="A6" s="9" t="s">
        <v>60</v>
      </c>
      <c r="B6" s="9" t="s">
        <v>61</v>
      </c>
      <c r="C6" s="74"/>
      <c r="D6" s="37" t="s">
        <v>34</v>
      </c>
      <c r="E6" s="37" t="s">
        <v>128</v>
      </c>
      <c r="F6" s="37" t="s">
        <v>129</v>
      </c>
      <c r="G6" s="70"/>
    </row>
    <row r="7" spans="1:7" ht="18.75" customHeight="1">
      <c r="A7" s="10" t="s">
        <v>46</v>
      </c>
      <c r="B7" s="10" t="s">
        <v>47</v>
      </c>
      <c r="C7" s="10" t="s">
        <v>48</v>
      </c>
      <c r="D7" s="10" t="s">
        <v>49</v>
      </c>
      <c r="E7" s="10" t="s">
        <v>50</v>
      </c>
      <c r="F7" s="10" t="s">
        <v>51</v>
      </c>
      <c r="G7" s="10" t="s">
        <v>52</v>
      </c>
    </row>
    <row r="8" spans="1:7" ht="20.25" customHeight="1">
      <c r="A8" s="12" t="s">
        <v>72</v>
      </c>
      <c r="B8" s="12" t="s">
        <v>73</v>
      </c>
      <c r="C8" s="13">
        <v>2000529.2</v>
      </c>
      <c r="D8" s="13">
        <v>1298200.8</v>
      </c>
      <c r="E8" s="13">
        <v>1283200.8</v>
      </c>
      <c r="F8" s="13">
        <v>15000</v>
      </c>
      <c r="G8" s="13">
        <v>702328.4</v>
      </c>
    </row>
    <row r="9" spans="1:7" ht="20.25" customHeight="1">
      <c r="A9" s="51" t="s">
        <v>74</v>
      </c>
      <c r="B9" s="51" t="s">
        <v>75</v>
      </c>
      <c r="C9" s="13">
        <v>1298200.8</v>
      </c>
      <c r="D9" s="13">
        <v>1298200.8</v>
      </c>
      <c r="E9" s="13">
        <v>1283200.8</v>
      </c>
      <c r="F9" s="13">
        <v>15000</v>
      </c>
      <c r="G9" s="13"/>
    </row>
    <row r="10" spans="1:7" ht="20.25" customHeight="1">
      <c r="A10" s="52" t="s">
        <v>76</v>
      </c>
      <c r="B10" s="52" t="s">
        <v>77</v>
      </c>
      <c r="C10" s="13">
        <v>182400</v>
      </c>
      <c r="D10" s="13">
        <v>182400</v>
      </c>
      <c r="E10" s="13">
        <v>177600</v>
      </c>
      <c r="F10" s="13">
        <v>4800</v>
      </c>
      <c r="G10" s="13"/>
    </row>
    <row r="11" spans="1:7" ht="20.25" customHeight="1">
      <c r="A11" s="52" t="s">
        <v>78</v>
      </c>
      <c r="B11" s="52" t="s">
        <v>79</v>
      </c>
      <c r="C11" s="13">
        <v>387600</v>
      </c>
      <c r="D11" s="13">
        <v>387600</v>
      </c>
      <c r="E11" s="13">
        <v>377400</v>
      </c>
      <c r="F11" s="13">
        <v>10200</v>
      </c>
      <c r="G11" s="13"/>
    </row>
    <row r="12" spans="1:7" ht="20.25" customHeight="1">
      <c r="A12" s="52" t="s">
        <v>80</v>
      </c>
      <c r="B12" s="52" t="s">
        <v>81</v>
      </c>
      <c r="C12" s="13">
        <v>728200.8</v>
      </c>
      <c r="D12" s="13">
        <v>728200.8</v>
      </c>
      <c r="E12" s="13">
        <v>728200.8</v>
      </c>
      <c r="F12" s="13"/>
      <c r="G12" s="13"/>
    </row>
    <row r="13" spans="1:7" ht="20.25" customHeight="1">
      <c r="A13" s="51" t="s">
        <v>82</v>
      </c>
      <c r="B13" s="51" t="s">
        <v>83</v>
      </c>
      <c r="C13" s="13">
        <v>702328.4</v>
      </c>
      <c r="D13" s="13"/>
      <c r="E13" s="13"/>
      <c r="F13" s="13"/>
      <c r="G13" s="13">
        <v>702328.4</v>
      </c>
    </row>
    <row r="14" spans="1:7" ht="20.25" customHeight="1">
      <c r="A14" s="52" t="s">
        <v>84</v>
      </c>
      <c r="B14" s="52" t="s">
        <v>85</v>
      </c>
      <c r="C14" s="13">
        <v>702328.4</v>
      </c>
      <c r="D14" s="13"/>
      <c r="E14" s="13"/>
      <c r="F14" s="13"/>
      <c r="G14" s="13">
        <v>702328.4</v>
      </c>
    </row>
    <row r="15" spans="1:7" ht="20.25" customHeight="1">
      <c r="A15" s="12" t="s">
        <v>86</v>
      </c>
      <c r="B15" s="12" t="s">
        <v>87</v>
      </c>
      <c r="C15" s="13">
        <v>419963.18</v>
      </c>
      <c r="D15" s="13">
        <v>419963.18</v>
      </c>
      <c r="E15" s="13">
        <v>419963.18</v>
      </c>
      <c r="F15" s="13"/>
      <c r="G15" s="13"/>
    </row>
    <row r="16" spans="1:7" ht="20.25" customHeight="1">
      <c r="A16" s="51" t="s">
        <v>88</v>
      </c>
      <c r="B16" s="51" t="s">
        <v>89</v>
      </c>
      <c r="C16" s="13">
        <v>419963.18</v>
      </c>
      <c r="D16" s="13">
        <v>419963.18</v>
      </c>
      <c r="E16" s="13">
        <v>419963.18</v>
      </c>
      <c r="F16" s="13"/>
      <c r="G16" s="13"/>
    </row>
    <row r="17" spans="1:7" ht="20.25" customHeight="1">
      <c r="A17" s="52" t="s">
        <v>90</v>
      </c>
      <c r="B17" s="52" t="s">
        <v>91</v>
      </c>
      <c r="C17" s="13">
        <v>78106.070000000007</v>
      </c>
      <c r="D17" s="13">
        <v>78106.070000000007</v>
      </c>
      <c r="E17" s="13">
        <v>78106.070000000007</v>
      </c>
      <c r="F17" s="13"/>
      <c r="G17" s="13"/>
    </row>
    <row r="18" spans="1:7" ht="20.25" customHeight="1">
      <c r="A18" s="52" t="s">
        <v>92</v>
      </c>
      <c r="B18" s="52" t="s">
        <v>93</v>
      </c>
      <c r="C18" s="13">
        <v>299648.09000000003</v>
      </c>
      <c r="D18" s="13">
        <v>299648.09000000003</v>
      </c>
      <c r="E18" s="13">
        <v>299648.09000000003</v>
      </c>
      <c r="F18" s="13"/>
      <c r="G18" s="13"/>
    </row>
    <row r="19" spans="1:7" ht="20.25" customHeight="1">
      <c r="A19" s="52" t="s">
        <v>94</v>
      </c>
      <c r="B19" s="52" t="s">
        <v>95</v>
      </c>
      <c r="C19" s="13">
        <v>42209.02</v>
      </c>
      <c r="D19" s="13">
        <v>42209.02</v>
      </c>
      <c r="E19" s="13">
        <v>42209.02</v>
      </c>
      <c r="F19" s="13"/>
      <c r="G19" s="13"/>
    </row>
    <row r="20" spans="1:7" ht="20.25" customHeight="1">
      <c r="A20" s="12" t="s">
        <v>96</v>
      </c>
      <c r="B20" s="12" t="s">
        <v>97</v>
      </c>
      <c r="C20" s="13">
        <v>6224192.6399999997</v>
      </c>
      <c r="D20" s="13">
        <v>6224192.6399999997</v>
      </c>
      <c r="E20" s="13">
        <v>5800412.6399999997</v>
      </c>
      <c r="F20" s="13">
        <v>423780</v>
      </c>
      <c r="G20" s="13"/>
    </row>
    <row r="21" spans="1:7" ht="20.25" customHeight="1">
      <c r="A21" s="51" t="s">
        <v>98</v>
      </c>
      <c r="B21" s="51" t="s">
        <v>99</v>
      </c>
      <c r="C21" s="13">
        <v>6224192.6399999997</v>
      </c>
      <c r="D21" s="13">
        <v>6224192.6399999997</v>
      </c>
      <c r="E21" s="13">
        <v>5800412.6399999997</v>
      </c>
      <c r="F21" s="13">
        <v>423780</v>
      </c>
      <c r="G21" s="13"/>
    </row>
    <row r="22" spans="1:7" ht="20.25" customHeight="1">
      <c r="A22" s="52" t="s">
        <v>100</v>
      </c>
      <c r="B22" s="52" t="s">
        <v>101</v>
      </c>
      <c r="C22" s="13">
        <v>1227767.27</v>
      </c>
      <c r="D22" s="13">
        <v>1227767.27</v>
      </c>
      <c r="E22" s="13">
        <v>1099487.27</v>
      </c>
      <c r="F22" s="13">
        <v>128280</v>
      </c>
      <c r="G22" s="13"/>
    </row>
    <row r="23" spans="1:7" ht="20.25" customHeight="1">
      <c r="A23" s="52" t="s">
        <v>102</v>
      </c>
      <c r="B23" s="52" t="s">
        <v>103</v>
      </c>
      <c r="C23" s="13">
        <v>345600</v>
      </c>
      <c r="D23" s="13">
        <v>345600</v>
      </c>
      <c r="E23" s="13">
        <v>345600</v>
      </c>
      <c r="F23" s="13"/>
      <c r="G23" s="13"/>
    </row>
    <row r="24" spans="1:7" ht="20.25" customHeight="1">
      <c r="A24" s="52" t="s">
        <v>104</v>
      </c>
      <c r="B24" s="52" t="s">
        <v>105</v>
      </c>
      <c r="C24" s="13">
        <v>4650825.37</v>
      </c>
      <c r="D24" s="13">
        <v>4650825.37</v>
      </c>
      <c r="E24" s="13">
        <v>4355325.37</v>
      </c>
      <c r="F24" s="13">
        <v>295500</v>
      </c>
      <c r="G24" s="13"/>
    </row>
    <row r="25" spans="1:7" ht="20.25" customHeight="1">
      <c r="A25" s="12" t="s">
        <v>106</v>
      </c>
      <c r="B25" s="12" t="s">
        <v>107</v>
      </c>
      <c r="C25" s="13">
        <v>642756</v>
      </c>
      <c r="D25" s="13">
        <v>642756</v>
      </c>
      <c r="E25" s="13">
        <v>642756</v>
      </c>
      <c r="F25" s="13"/>
      <c r="G25" s="13"/>
    </row>
    <row r="26" spans="1:7" ht="20.25" customHeight="1">
      <c r="A26" s="51" t="s">
        <v>108</v>
      </c>
      <c r="B26" s="51" t="s">
        <v>109</v>
      </c>
      <c r="C26" s="13">
        <v>642756</v>
      </c>
      <c r="D26" s="13">
        <v>642756</v>
      </c>
      <c r="E26" s="13">
        <v>642756</v>
      </c>
      <c r="F26" s="13"/>
      <c r="G26" s="13"/>
    </row>
    <row r="27" spans="1:7" ht="20.25" customHeight="1">
      <c r="A27" s="52" t="s">
        <v>110</v>
      </c>
      <c r="B27" s="52" t="s">
        <v>111</v>
      </c>
      <c r="C27" s="13">
        <v>642756</v>
      </c>
      <c r="D27" s="13">
        <v>642756</v>
      </c>
      <c r="E27" s="13">
        <v>642756</v>
      </c>
      <c r="F27" s="13"/>
      <c r="G27" s="13"/>
    </row>
    <row r="28" spans="1:7" ht="20.25" customHeight="1">
      <c r="A28" s="69" t="s">
        <v>112</v>
      </c>
      <c r="B28" s="69"/>
      <c r="C28" s="38">
        <v>9287441.0199999996</v>
      </c>
      <c r="D28" s="38">
        <v>8585112.6199999992</v>
      </c>
      <c r="E28" s="38">
        <v>8146332.6200000001</v>
      </c>
      <c r="F28" s="38">
        <v>438780</v>
      </c>
      <c r="G28" s="38">
        <v>702328.4</v>
      </c>
    </row>
  </sheetData>
  <mergeCells count="7">
    <mergeCell ref="A3:G3"/>
    <mergeCell ref="A4:C4"/>
    <mergeCell ref="A5:B5"/>
    <mergeCell ref="D5:F5"/>
    <mergeCell ref="A28:B28"/>
    <mergeCell ref="C5:C6"/>
    <mergeCell ref="G5:G6"/>
  </mergeCells>
  <phoneticPr fontId="18" type="noConversion"/>
  <pageMargins left="0.75" right="0.75" top="1" bottom="1" header="0.5" footer="0.5"/>
  <pageSetup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outlinePr summaryRight="0"/>
  </sheetPr>
  <dimension ref="A1:F8"/>
  <sheetViews>
    <sheetView showZeros="0" workbookViewId="0">
      <pane ySplit="1" topLeftCell="A2" activePane="bottomLeft" state="frozen"/>
      <selection pane="bottomLeft"/>
    </sheetView>
  </sheetViews>
  <sheetFormatPr defaultColWidth="8.875" defaultRowHeight="15" customHeight="1"/>
  <cols>
    <col min="1" max="6" width="28.625" customWidth="1"/>
  </cols>
  <sheetData>
    <row r="1" spans="1:6" ht="15" customHeight="1">
      <c r="A1" s="1"/>
      <c r="B1" s="1"/>
      <c r="C1" s="1"/>
      <c r="D1" s="1"/>
      <c r="E1" s="1"/>
      <c r="F1" s="1"/>
    </row>
    <row r="2" spans="1:6" ht="18.75" customHeight="1">
      <c r="A2" s="45"/>
      <c r="B2" s="45"/>
      <c r="C2" s="46"/>
      <c r="D2" s="2"/>
      <c r="E2" s="2"/>
      <c r="F2" s="47" t="s">
        <v>130</v>
      </c>
    </row>
    <row r="3" spans="1:6" ht="41.25" customHeight="1">
      <c r="A3" s="75" t="s">
        <v>131</v>
      </c>
      <c r="B3" s="75"/>
      <c r="C3" s="75"/>
      <c r="D3" s="75"/>
      <c r="E3" s="75"/>
      <c r="F3" s="75"/>
    </row>
    <row r="4" spans="1:6" ht="18.75" customHeight="1">
      <c r="A4" s="63" t="str">
        <f>"单位名称："&amp;"峨山彝族自治县水利局"</f>
        <v>单位名称：峨山彝族自治县水利局</v>
      </c>
      <c r="B4" s="63"/>
      <c r="C4" s="63"/>
      <c r="D4" s="48"/>
      <c r="E4" s="2"/>
      <c r="F4" s="47" t="s">
        <v>29</v>
      </c>
    </row>
    <row r="5" spans="1:6" ht="18.75" customHeight="1">
      <c r="A5" s="70" t="s">
        <v>132</v>
      </c>
      <c r="B5" s="74" t="s">
        <v>133</v>
      </c>
      <c r="C5" s="74" t="s">
        <v>134</v>
      </c>
      <c r="D5" s="74"/>
      <c r="E5" s="74"/>
      <c r="F5" s="74" t="s">
        <v>135</v>
      </c>
    </row>
    <row r="6" spans="1:6" ht="18.75" customHeight="1">
      <c r="A6" s="70"/>
      <c r="B6" s="74"/>
      <c r="C6" s="37" t="s">
        <v>34</v>
      </c>
      <c r="D6" s="37" t="s">
        <v>136</v>
      </c>
      <c r="E6" s="37" t="s">
        <v>137</v>
      </c>
      <c r="F6" s="74"/>
    </row>
    <row r="7" spans="1:6" ht="18.75" customHeight="1">
      <c r="A7" s="49">
        <v>1</v>
      </c>
      <c r="B7" s="50">
        <v>2</v>
      </c>
      <c r="C7" s="49">
        <v>3</v>
      </c>
      <c r="D7" s="49">
        <v>4</v>
      </c>
      <c r="E7" s="49">
        <v>5</v>
      </c>
      <c r="F7" s="49">
        <v>6</v>
      </c>
    </row>
    <row r="8" spans="1:6" ht="20.25" customHeight="1">
      <c r="A8" s="13">
        <v>89300</v>
      </c>
      <c r="B8" s="13"/>
      <c r="C8" s="13">
        <v>75000</v>
      </c>
      <c r="D8" s="13"/>
      <c r="E8" s="13">
        <v>75000</v>
      </c>
      <c r="F8" s="13">
        <v>14300</v>
      </c>
    </row>
  </sheetData>
  <mergeCells count="6">
    <mergeCell ref="A3:F3"/>
    <mergeCell ref="A4:C4"/>
    <mergeCell ref="C5:E5"/>
    <mergeCell ref="A5:A6"/>
    <mergeCell ref="B5:B6"/>
    <mergeCell ref="F5:F6"/>
  </mergeCells>
  <phoneticPr fontId="18" type="noConversion"/>
  <pageMargins left="0.75" right="0.75" top="1" bottom="1" header="0.5" footer="0.5"/>
  <pageSetup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outlinePr summaryRight="0"/>
  </sheetPr>
  <dimension ref="A1:W64"/>
  <sheetViews>
    <sheetView showZeros="0" topLeftCell="C1" zoomScale="110" zoomScaleNormal="110" workbookViewId="0">
      <pane ySplit="1" topLeftCell="A14" activePane="bottomLeft" state="frozen"/>
      <selection pane="bottomLeft" activeCell="G37" sqref="G37"/>
    </sheetView>
  </sheetViews>
  <sheetFormatPr defaultColWidth="8.875" defaultRowHeight="15" customHeight="1"/>
  <cols>
    <col min="1" max="1" width="28.625" customWidth="1"/>
    <col min="2" max="2" width="19.125" bestFit="1" customWidth="1"/>
    <col min="3" max="3" width="28.125" customWidth="1"/>
    <col min="4" max="4" width="12.25" bestFit="1" customWidth="1"/>
    <col min="5" max="5" width="27.25" bestFit="1" customWidth="1"/>
    <col min="6" max="6" width="12.25" bestFit="1" customWidth="1"/>
    <col min="7" max="7" width="23.875" bestFit="1" customWidth="1"/>
    <col min="8" max="23" width="14.25" customWidth="1"/>
  </cols>
  <sheetData>
    <row r="1" spans="1:23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138</v>
      </c>
    </row>
    <row r="3" spans="1:23" ht="45" customHeight="1">
      <c r="A3" s="62" t="s">
        <v>139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ht="18.75" customHeight="1">
      <c r="A4" s="63" t="str">
        <f>"单位名称："&amp;"峨山彝族自治县水利局"</f>
        <v>单位名称：峨山彝族自治县水利局</v>
      </c>
      <c r="B4" s="63"/>
      <c r="C4" s="63"/>
      <c r="D4" s="63"/>
      <c r="E4" s="63"/>
      <c r="F4" s="63"/>
      <c r="G4" s="63"/>
      <c r="H4" s="42"/>
      <c r="I4" s="42"/>
      <c r="J4" s="42"/>
      <c r="K4" s="42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29</v>
      </c>
    </row>
    <row r="5" spans="1:23" ht="18.75" customHeight="1">
      <c r="A5" s="77" t="s">
        <v>140</v>
      </c>
      <c r="B5" s="77" t="s">
        <v>141</v>
      </c>
      <c r="C5" s="77" t="s">
        <v>142</v>
      </c>
      <c r="D5" s="77" t="s">
        <v>143</v>
      </c>
      <c r="E5" s="77" t="s">
        <v>144</v>
      </c>
      <c r="F5" s="77" t="s">
        <v>145</v>
      </c>
      <c r="G5" s="77" t="s">
        <v>146</v>
      </c>
      <c r="H5" s="76" t="s">
        <v>32</v>
      </c>
      <c r="I5" s="76" t="s">
        <v>147</v>
      </c>
      <c r="J5" s="77"/>
      <c r="K5" s="77"/>
      <c r="L5" s="77"/>
      <c r="M5" s="77"/>
      <c r="N5" s="77" t="s">
        <v>148</v>
      </c>
      <c r="O5" s="77"/>
      <c r="P5" s="77"/>
      <c r="Q5" s="77" t="s">
        <v>38</v>
      </c>
      <c r="R5" s="77" t="s">
        <v>63</v>
      </c>
      <c r="S5" s="77"/>
      <c r="T5" s="77"/>
      <c r="U5" s="77"/>
      <c r="V5" s="77"/>
      <c r="W5" s="77"/>
    </row>
    <row r="6" spans="1:23" ht="18.75" customHeight="1">
      <c r="A6" s="77"/>
      <c r="B6" s="77"/>
      <c r="C6" s="77"/>
      <c r="D6" s="77"/>
      <c r="E6" s="77"/>
      <c r="F6" s="77"/>
      <c r="G6" s="77"/>
      <c r="H6" s="76" t="s">
        <v>149</v>
      </c>
      <c r="I6" s="76" t="s">
        <v>150</v>
      </c>
      <c r="J6" s="77" t="s">
        <v>36</v>
      </c>
      <c r="K6" s="77" t="s">
        <v>37</v>
      </c>
      <c r="L6" s="77"/>
      <c r="M6" s="77"/>
      <c r="N6" s="77" t="s">
        <v>148</v>
      </c>
      <c r="O6" s="77" t="s">
        <v>36</v>
      </c>
      <c r="P6" s="77" t="s">
        <v>37</v>
      </c>
      <c r="Q6" s="77" t="s">
        <v>38</v>
      </c>
      <c r="R6" s="77" t="s">
        <v>63</v>
      </c>
      <c r="S6" s="77" t="s">
        <v>41</v>
      </c>
      <c r="T6" s="77" t="s">
        <v>42</v>
      </c>
      <c r="U6" s="77" t="s">
        <v>43</v>
      </c>
      <c r="V6" s="77" t="s">
        <v>44</v>
      </c>
      <c r="W6" s="77" t="s">
        <v>45</v>
      </c>
    </row>
    <row r="7" spans="1:23" ht="18.75" customHeight="1">
      <c r="A7" s="77"/>
      <c r="B7" s="77"/>
      <c r="C7" s="77"/>
      <c r="D7" s="77"/>
      <c r="E7" s="77"/>
      <c r="F7" s="77"/>
      <c r="G7" s="77"/>
      <c r="H7" s="76"/>
      <c r="I7" s="76" t="s">
        <v>151</v>
      </c>
      <c r="J7" s="77" t="s">
        <v>152</v>
      </c>
      <c r="K7" s="77" t="s">
        <v>153</v>
      </c>
      <c r="L7" s="77" t="s">
        <v>154</v>
      </c>
      <c r="M7" s="77" t="s">
        <v>155</v>
      </c>
      <c r="N7" s="77" t="s">
        <v>35</v>
      </c>
      <c r="O7" s="77" t="s">
        <v>36</v>
      </c>
      <c r="P7" s="77" t="s">
        <v>37</v>
      </c>
      <c r="Q7" s="77"/>
      <c r="R7" s="77" t="s">
        <v>34</v>
      </c>
      <c r="S7" s="77" t="s">
        <v>41</v>
      </c>
      <c r="T7" s="77" t="s">
        <v>42</v>
      </c>
      <c r="U7" s="77" t="s">
        <v>43</v>
      </c>
      <c r="V7" s="77" t="s">
        <v>44</v>
      </c>
      <c r="W7" s="77" t="s">
        <v>45</v>
      </c>
    </row>
    <row r="8" spans="1:23" ht="22.7" customHeight="1">
      <c r="A8" s="77"/>
      <c r="B8" s="77"/>
      <c r="C8" s="77"/>
      <c r="D8" s="77"/>
      <c r="E8" s="77"/>
      <c r="F8" s="77"/>
      <c r="G8" s="77"/>
      <c r="H8" s="76"/>
      <c r="I8" s="76" t="s">
        <v>34</v>
      </c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</row>
    <row r="9" spans="1:23" ht="18.75" customHeight="1">
      <c r="A9" s="43" t="s">
        <v>46</v>
      </c>
      <c r="B9" s="43">
        <v>2</v>
      </c>
      <c r="C9" s="43">
        <v>3</v>
      </c>
      <c r="D9" s="43">
        <v>4</v>
      </c>
      <c r="E9" s="43">
        <v>5</v>
      </c>
      <c r="F9" s="43">
        <v>6</v>
      </c>
      <c r="G9" s="43">
        <v>7</v>
      </c>
      <c r="H9" s="43">
        <v>8</v>
      </c>
      <c r="I9" s="43">
        <v>9</v>
      </c>
      <c r="J9" s="43">
        <v>10</v>
      </c>
      <c r="K9" s="43">
        <v>11</v>
      </c>
      <c r="L9" s="43">
        <v>12</v>
      </c>
      <c r="M9" s="43">
        <v>13</v>
      </c>
      <c r="N9" s="43">
        <v>14</v>
      </c>
      <c r="O9" s="43">
        <v>15</v>
      </c>
      <c r="P9" s="43">
        <v>16</v>
      </c>
      <c r="Q9" s="43">
        <v>17</v>
      </c>
      <c r="R9" s="43">
        <v>18</v>
      </c>
      <c r="S9" s="43">
        <v>19</v>
      </c>
      <c r="T9" s="43">
        <v>20</v>
      </c>
      <c r="U9" s="43">
        <v>21</v>
      </c>
      <c r="V9" s="43">
        <v>22</v>
      </c>
      <c r="W9" s="43">
        <v>23</v>
      </c>
    </row>
    <row r="10" spans="1:23" ht="18.75" customHeight="1">
      <c r="A10" s="6" t="s">
        <v>56</v>
      </c>
      <c r="B10" s="6"/>
      <c r="C10" s="7"/>
      <c r="D10" s="6"/>
      <c r="E10" s="6"/>
      <c r="F10" s="6"/>
      <c r="G10" s="6"/>
      <c r="H10" s="13">
        <v>8585112.6199999992</v>
      </c>
      <c r="I10" s="13">
        <v>8585112.6199999992</v>
      </c>
      <c r="J10" s="13"/>
      <c r="K10" s="13"/>
      <c r="L10" s="13">
        <v>8585112.6199999992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ht="18.75" customHeight="1">
      <c r="A11" s="44" t="s">
        <v>56</v>
      </c>
      <c r="B11" s="6" t="s">
        <v>156</v>
      </c>
      <c r="C11" s="7" t="s">
        <v>157</v>
      </c>
      <c r="D11" s="6" t="s">
        <v>76</v>
      </c>
      <c r="E11" s="6" t="s">
        <v>77</v>
      </c>
      <c r="F11" s="6" t="s">
        <v>158</v>
      </c>
      <c r="G11" s="6" t="s">
        <v>159</v>
      </c>
      <c r="H11" s="13">
        <v>4800</v>
      </c>
      <c r="I11" s="94">
        <v>4800</v>
      </c>
      <c r="J11" s="13"/>
      <c r="K11" s="13"/>
      <c r="L11" s="13">
        <v>4800</v>
      </c>
      <c r="M11" s="13"/>
      <c r="N11" s="13"/>
      <c r="O11" s="13"/>
      <c r="P11" s="17"/>
      <c r="Q11" s="13"/>
      <c r="R11" s="13"/>
      <c r="S11" s="13"/>
      <c r="T11" s="13"/>
      <c r="U11" s="13"/>
      <c r="V11" s="13"/>
      <c r="W11" s="13"/>
    </row>
    <row r="12" spans="1:23" ht="18.75" customHeight="1">
      <c r="A12" s="44" t="s">
        <v>56</v>
      </c>
      <c r="B12" s="6" t="s">
        <v>156</v>
      </c>
      <c r="C12" s="7" t="s">
        <v>157</v>
      </c>
      <c r="D12" s="6" t="s">
        <v>78</v>
      </c>
      <c r="E12" s="6" t="s">
        <v>79</v>
      </c>
      <c r="F12" s="6" t="s">
        <v>158</v>
      </c>
      <c r="G12" s="6" t="s">
        <v>159</v>
      </c>
      <c r="H12" s="13">
        <v>10200</v>
      </c>
      <c r="I12" s="94">
        <v>10200</v>
      </c>
      <c r="J12" s="13"/>
      <c r="K12" s="13"/>
      <c r="L12" s="13">
        <v>10200</v>
      </c>
      <c r="M12" s="13"/>
      <c r="N12" s="13"/>
      <c r="O12" s="13"/>
      <c r="P12" s="17"/>
      <c r="Q12" s="13"/>
      <c r="R12" s="13"/>
      <c r="S12" s="13"/>
      <c r="T12" s="13"/>
      <c r="U12" s="13"/>
      <c r="V12" s="13"/>
      <c r="W12" s="13"/>
    </row>
    <row r="13" spans="1:23" ht="18.75" customHeight="1">
      <c r="A13" s="44" t="s">
        <v>56</v>
      </c>
      <c r="B13" s="6" t="s">
        <v>156</v>
      </c>
      <c r="C13" s="7" t="s">
        <v>157</v>
      </c>
      <c r="D13" s="6" t="s">
        <v>100</v>
      </c>
      <c r="E13" s="6" t="s">
        <v>101</v>
      </c>
      <c r="F13" s="6" t="s">
        <v>160</v>
      </c>
      <c r="G13" s="6" t="s">
        <v>161</v>
      </c>
      <c r="H13" s="13">
        <v>20080</v>
      </c>
      <c r="I13" s="94">
        <v>20080</v>
      </c>
      <c r="J13" s="13"/>
      <c r="K13" s="13"/>
      <c r="L13" s="13">
        <v>20080</v>
      </c>
      <c r="M13" s="13"/>
      <c r="N13" s="13"/>
      <c r="O13" s="13"/>
      <c r="P13" s="17"/>
      <c r="Q13" s="13"/>
      <c r="R13" s="13"/>
      <c r="S13" s="13"/>
      <c r="T13" s="13"/>
      <c r="U13" s="13"/>
      <c r="V13" s="13"/>
      <c r="W13" s="13"/>
    </row>
    <row r="14" spans="1:23" ht="18.75" customHeight="1">
      <c r="A14" s="44" t="s">
        <v>56</v>
      </c>
      <c r="B14" s="6" t="s">
        <v>156</v>
      </c>
      <c r="C14" s="7" t="s">
        <v>157</v>
      </c>
      <c r="D14" s="6" t="s">
        <v>100</v>
      </c>
      <c r="E14" s="6" t="s">
        <v>101</v>
      </c>
      <c r="F14" s="6" t="s">
        <v>162</v>
      </c>
      <c r="G14" s="6" t="s">
        <v>163</v>
      </c>
      <c r="H14" s="13">
        <v>4920</v>
      </c>
      <c r="I14" s="94">
        <v>4920</v>
      </c>
      <c r="J14" s="13"/>
      <c r="K14" s="13"/>
      <c r="L14" s="13">
        <v>4920</v>
      </c>
      <c r="M14" s="13"/>
      <c r="N14" s="13"/>
      <c r="O14" s="13"/>
      <c r="P14" s="17"/>
      <c r="Q14" s="13"/>
      <c r="R14" s="13"/>
      <c r="S14" s="13"/>
      <c r="T14" s="13"/>
      <c r="U14" s="13"/>
      <c r="V14" s="13"/>
      <c r="W14" s="13"/>
    </row>
    <row r="15" spans="1:23" ht="18.75" customHeight="1">
      <c r="A15" s="44" t="s">
        <v>56</v>
      </c>
      <c r="B15" s="6" t="s">
        <v>156</v>
      </c>
      <c r="C15" s="7" t="s">
        <v>157</v>
      </c>
      <c r="D15" s="6" t="s">
        <v>100</v>
      </c>
      <c r="E15" s="6" t="s">
        <v>101</v>
      </c>
      <c r="F15" s="6" t="s">
        <v>164</v>
      </c>
      <c r="G15" s="6" t="s">
        <v>165</v>
      </c>
      <c r="H15" s="13">
        <v>1000</v>
      </c>
      <c r="I15" s="94">
        <v>1000</v>
      </c>
      <c r="J15" s="13"/>
      <c r="K15" s="13"/>
      <c r="L15" s="13">
        <v>1000</v>
      </c>
      <c r="M15" s="13"/>
      <c r="N15" s="13"/>
      <c r="O15" s="13"/>
      <c r="P15" s="17"/>
      <c r="Q15" s="13"/>
      <c r="R15" s="13"/>
      <c r="S15" s="13"/>
      <c r="T15" s="13"/>
      <c r="U15" s="13"/>
      <c r="V15" s="13"/>
      <c r="W15" s="13"/>
    </row>
    <row r="16" spans="1:23" ht="18.75" customHeight="1">
      <c r="A16" s="44" t="s">
        <v>56</v>
      </c>
      <c r="B16" s="6" t="s">
        <v>156</v>
      </c>
      <c r="C16" s="7" t="s">
        <v>157</v>
      </c>
      <c r="D16" s="6" t="s">
        <v>100</v>
      </c>
      <c r="E16" s="6" t="s">
        <v>101</v>
      </c>
      <c r="F16" s="6" t="s">
        <v>166</v>
      </c>
      <c r="G16" s="6" t="s">
        <v>167</v>
      </c>
      <c r="H16" s="13">
        <v>1000</v>
      </c>
      <c r="I16" s="94">
        <v>1000</v>
      </c>
      <c r="J16" s="13"/>
      <c r="K16" s="13"/>
      <c r="L16" s="13">
        <v>1000</v>
      </c>
      <c r="M16" s="13"/>
      <c r="N16" s="13"/>
      <c r="O16" s="13"/>
      <c r="P16" s="17"/>
      <c r="Q16" s="13"/>
      <c r="R16" s="13"/>
      <c r="S16" s="13"/>
      <c r="T16" s="13"/>
      <c r="U16" s="13"/>
      <c r="V16" s="13"/>
      <c r="W16" s="13"/>
    </row>
    <row r="17" spans="1:23" ht="18.75" customHeight="1">
      <c r="A17" s="44" t="s">
        <v>56</v>
      </c>
      <c r="B17" s="6" t="s">
        <v>156</v>
      </c>
      <c r="C17" s="7" t="s">
        <v>157</v>
      </c>
      <c r="D17" s="6" t="s">
        <v>100</v>
      </c>
      <c r="E17" s="6" t="s">
        <v>101</v>
      </c>
      <c r="F17" s="6" t="s">
        <v>168</v>
      </c>
      <c r="G17" s="6" t="s">
        <v>169</v>
      </c>
      <c r="H17" s="13">
        <v>1000</v>
      </c>
      <c r="I17" s="94">
        <v>1000</v>
      </c>
      <c r="J17" s="13"/>
      <c r="K17" s="13"/>
      <c r="L17" s="13">
        <v>1000</v>
      </c>
      <c r="M17" s="13"/>
      <c r="N17" s="13"/>
      <c r="O17" s="13"/>
      <c r="P17" s="17"/>
      <c r="Q17" s="13"/>
      <c r="R17" s="13"/>
      <c r="S17" s="13"/>
      <c r="T17" s="13"/>
      <c r="U17" s="13"/>
      <c r="V17" s="13"/>
      <c r="W17" s="13"/>
    </row>
    <row r="18" spans="1:23" ht="18.75" customHeight="1">
      <c r="A18" s="44" t="s">
        <v>56</v>
      </c>
      <c r="B18" s="6" t="s">
        <v>156</v>
      </c>
      <c r="C18" s="7" t="s">
        <v>157</v>
      </c>
      <c r="D18" s="6" t="s">
        <v>100</v>
      </c>
      <c r="E18" s="6" t="s">
        <v>101</v>
      </c>
      <c r="F18" s="6" t="s">
        <v>170</v>
      </c>
      <c r="G18" s="6" t="s">
        <v>171</v>
      </c>
      <c r="H18" s="13">
        <v>7080</v>
      </c>
      <c r="I18" s="94">
        <v>7080</v>
      </c>
      <c r="J18" s="13"/>
      <c r="K18" s="13"/>
      <c r="L18" s="13">
        <v>7080</v>
      </c>
      <c r="M18" s="13"/>
      <c r="N18" s="13"/>
      <c r="O18" s="13"/>
      <c r="P18" s="17"/>
      <c r="Q18" s="13"/>
      <c r="R18" s="13"/>
      <c r="S18" s="13"/>
      <c r="T18" s="13"/>
      <c r="U18" s="13"/>
      <c r="V18" s="13"/>
      <c r="W18" s="13"/>
    </row>
    <row r="19" spans="1:23" ht="18.75" customHeight="1">
      <c r="A19" s="44" t="s">
        <v>56</v>
      </c>
      <c r="B19" s="6" t="s">
        <v>156</v>
      </c>
      <c r="C19" s="7" t="s">
        <v>157</v>
      </c>
      <c r="D19" s="6" t="s">
        <v>104</v>
      </c>
      <c r="E19" s="6" t="s">
        <v>105</v>
      </c>
      <c r="F19" s="6" t="s">
        <v>160</v>
      </c>
      <c r="G19" s="6" t="s">
        <v>161</v>
      </c>
      <c r="H19" s="13">
        <v>72800</v>
      </c>
      <c r="I19" s="94">
        <v>72800</v>
      </c>
      <c r="J19" s="13"/>
      <c r="K19" s="13"/>
      <c r="L19" s="13">
        <v>72800</v>
      </c>
      <c r="M19" s="13"/>
      <c r="N19" s="13"/>
      <c r="O19" s="13"/>
      <c r="P19" s="17"/>
      <c r="Q19" s="13"/>
      <c r="R19" s="13"/>
      <c r="S19" s="13"/>
      <c r="T19" s="13"/>
      <c r="U19" s="13"/>
      <c r="V19" s="13"/>
      <c r="W19" s="13"/>
    </row>
    <row r="20" spans="1:23" ht="18.75" customHeight="1">
      <c r="A20" s="44" t="s">
        <v>56</v>
      </c>
      <c r="B20" s="6" t="s">
        <v>156</v>
      </c>
      <c r="C20" s="7" t="s">
        <v>157</v>
      </c>
      <c r="D20" s="6" t="s">
        <v>104</v>
      </c>
      <c r="E20" s="6" t="s">
        <v>105</v>
      </c>
      <c r="F20" s="6" t="s">
        <v>172</v>
      </c>
      <c r="G20" s="6" t="s">
        <v>173</v>
      </c>
      <c r="H20" s="13">
        <v>10200</v>
      </c>
      <c r="I20" s="94">
        <v>10200</v>
      </c>
      <c r="J20" s="13"/>
      <c r="K20" s="13"/>
      <c r="L20" s="13">
        <v>10200</v>
      </c>
      <c r="M20" s="13"/>
      <c r="N20" s="13"/>
      <c r="O20" s="13"/>
      <c r="P20" s="17"/>
      <c r="Q20" s="13"/>
      <c r="R20" s="13"/>
      <c r="S20" s="13"/>
      <c r="T20" s="13"/>
      <c r="U20" s="13"/>
      <c r="V20" s="13"/>
      <c r="W20" s="13"/>
    </row>
    <row r="21" spans="1:23" ht="18.75" customHeight="1">
      <c r="A21" s="44" t="s">
        <v>56</v>
      </c>
      <c r="B21" s="6" t="s">
        <v>156</v>
      </c>
      <c r="C21" s="7" t="s">
        <v>157</v>
      </c>
      <c r="D21" s="6" t="s">
        <v>104</v>
      </c>
      <c r="E21" s="6" t="s">
        <v>105</v>
      </c>
      <c r="F21" s="6" t="s">
        <v>174</v>
      </c>
      <c r="G21" s="6" t="s">
        <v>175</v>
      </c>
      <c r="H21" s="13">
        <v>19200</v>
      </c>
      <c r="I21" s="94">
        <v>19200</v>
      </c>
      <c r="J21" s="13"/>
      <c r="K21" s="13"/>
      <c r="L21" s="13">
        <v>19200</v>
      </c>
      <c r="M21" s="13"/>
      <c r="N21" s="13"/>
      <c r="O21" s="13"/>
      <c r="P21" s="17"/>
      <c r="Q21" s="13"/>
      <c r="R21" s="13"/>
      <c r="S21" s="13"/>
      <c r="T21" s="13"/>
      <c r="U21" s="13"/>
      <c r="V21" s="13"/>
      <c r="W21" s="13"/>
    </row>
    <row r="22" spans="1:23" ht="18.75" customHeight="1">
      <c r="A22" s="44" t="s">
        <v>56</v>
      </c>
      <c r="B22" s="6" t="s">
        <v>156</v>
      </c>
      <c r="C22" s="7" t="s">
        <v>157</v>
      </c>
      <c r="D22" s="6" t="s">
        <v>104</v>
      </c>
      <c r="E22" s="6" t="s">
        <v>105</v>
      </c>
      <c r="F22" s="6" t="s">
        <v>164</v>
      </c>
      <c r="G22" s="6" t="s">
        <v>165</v>
      </c>
      <c r="H22" s="13">
        <v>2000</v>
      </c>
      <c r="I22" s="94">
        <v>2000</v>
      </c>
      <c r="J22" s="13"/>
      <c r="K22" s="13"/>
      <c r="L22" s="13">
        <v>2000</v>
      </c>
      <c r="M22" s="13"/>
      <c r="N22" s="13"/>
      <c r="O22" s="13"/>
      <c r="P22" s="17"/>
      <c r="Q22" s="13"/>
      <c r="R22" s="13"/>
      <c r="S22" s="13"/>
      <c r="T22" s="13"/>
      <c r="U22" s="13"/>
      <c r="V22" s="13"/>
      <c r="W22" s="13"/>
    </row>
    <row r="23" spans="1:23" ht="18.75" customHeight="1">
      <c r="A23" s="44" t="s">
        <v>56</v>
      </c>
      <c r="B23" s="6" t="s">
        <v>156</v>
      </c>
      <c r="C23" s="7" t="s">
        <v>157</v>
      </c>
      <c r="D23" s="6" t="s">
        <v>104</v>
      </c>
      <c r="E23" s="6" t="s">
        <v>105</v>
      </c>
      <c r="F23" s="6" t="s">
        <v>166</v>
      </c>
      <c r="G23" s="6" t="s">
        <v>167</v>
      </c>
      <c r="H23" s="13">
        <v>2000</v>
      </c>
      <c r="I23" s="94">
        <v>2000</v>
      </c>
      <c r="J23" s="13"/>
      <c r="K23" s="13"/>
      <c r="L23" s="13">
        <v>2000</v>
      </c>
      <c r="M23" s="13"/>
      <c r="N23" s="13"/>
      <c r="O23" s="13"/>
      <c r="P23" s="17"/>
      <c r="Q23" s="13"/>
      <c r="R23" s="13"/>
      <c r="S23" s="13"/>
      <c r="T23" s="13"/>
      <c r="U23" s="13"/>
      <c r="V23" s="13"/>
      <c r="W23" s="13"/>
    </row>
    <row r="24" spans="1:23" ht="18.75" customHeight="1">
      <c r="A24" s="44" t="s">
        <v>56</v>
      </c>
      <c r="B24" s="6" t="s">
        <v>156</v>
      </c>
      <c r="C24" s="7" t="s">
        <v>157</v>
      </c>
      <c r="D24" s="6" t="s">
        <v>104</v>
      </c>
      <c r="E24" s="6" t="s">
        <v>105</v>
      </c>
      <c r="F24" s="6" t="s">
        <v>168</v>
      </c>
      <c r="G24" s="6" t="s">
        <v>169</v>
      </c>
      <c r="H24" s="13">
        <v>2000</v>
      </c>
      <c r="I24" s="94">
        <v>2000</v>
      </c>
      <c r="J24" s="13"/>
      <c r="K24" s="13"/>
      <c r="L24" s="13">
        <v>2000</v>
      </c>
      <c r="M24" s="13"/>
      <c r="N24" s="13"/>
      <c r="O24" s="13"/>
      <c r="P24" s="17"/>
      <c r="Q24" s="13"/>
      <c r="R24" s="13"/>
      <c r="S24" s="13"/>
      <c r="T24" s="13"/>
      <c r="U24" s="13"/>
      <c r="V24" s="13"/>
      <c r="W24" s="13"/>
    </row>
    <row r="25" spans="1:23" ht="18.75" customHeight="1">
      <c r="A25" s="44" t="s">
        <v>56</v>
      </c>
      <c r="B25" s="6" t="s">
        <v>176</v>
      </c>
      <c r="C25" s="7" t="s">
        <v>177</v>
      </c>
      <c r="D25" s="6" t="s">
        <v>100</v>
      </c>
      <c r="E25" s="6" t="s">
        <v>101</v>
      </c>
      <c r="F25" s="6" t="s">
        <v>178</v>
      </c>
      <c r="G25" s="6" t="s">
        <v>179</v>
      </c>
      <c r="H25" s="13">
        <v>402492</v>
      </c>
      <c r="I25" s="94">
        <v>402492</v>
      </c>
      <c r="J25" s="13"/>
      <c r="K25" s="13"/>
      <c r="L25" s="13">
        <v>402492</v>
      </c>
      <c r="M25" s="13"/>
      <c r="N25" s="13"/>
      <c r="O25" s="13"/>
      <c r="P25" s="17"/>
      <c r="Q25" s="13"/>
      <c r="R25" s="13"/>
      <c r="S25" s="13"/>
      <c r="T25" s="13"/>
      <c r="U25" s="13"/>
      <c r="V25" s="13"/>
      <c r="W25" s="13"/>
    </row>
    <row r="26" spans="1:23" ht="18.75" customHeight="1">
      <c r="A26" s="44" t="s">
        <v>56</v>
      </c>
      <c r="B26" s="6" t="s">
        <v>176</v>
      </c>
      <c r="C26" s="7" t="s">
        <v>177</v>
      </c>
      <c r="D26" s="6" t="s">
        <v>100</v>
      </c>
      <c r="E26" s="6" t="s">
        <v>101</v>
      </c>
      <c r="F26" s="6" t="s">
        <v>180</v>
      </c>
      <c r="G26" s="6" t="s">
        <v>181</v>
      </c>
      <c r="H26" s="13">
        <v>156264</v>
      </c>
      <c r="I26" s="94">
        <v>156264</v>
      </c>
      <c r="J26" s="13"/>
      <c r="K26" s="13"/>
      <c r="L26" s="13">
        <v>156264</v>
      </c>
      <c r="M26" s="13"/>
      <c r="N26" s="13"/>
      <c r="O26" s="13"/>
      <c r="P26" s="17"/>
      <c r="Q26" s="13"/>
      <c r="R26" s="13"/>
      <c r="S26" s="13"/>
      <c r="T26" s="13"/>
      <c r="U26" s="13"/>
      <c r="V26" s="13"/>
      <c r="W26" s="13"/>
    </row>
    <row r="27" spans="1:23" ht="18.75" customHeight="1">
      <c r="A27" s="44" t="s">
        <v>56</v>
      </c>
      <c r="B27" s="6" t="s">
        <v>176</v>
      </c>
      <c r="C27" s="7" t="s">
        <v>177</v>
      </c>
      <c r="D27" s="6" t="s">
        <v>100</v>
      </c>
      <c r="E27" s="6" t="s">
        <v>101</v>
      </c>
      <c r="F27" s="6" t="s">
        <v>180</v>
      </c>
      <c r="G27" s="6" t="s">
        <v>181</v>
      </c>
      <c r="H27" s="13">
        <v>354540</v>
      </c>
      <c r="I27" s="94">
        <v>354540</v>
      </c>
      <c r="J27" s="13"/>
      <c r="K27" s="13"/>
      <c r="L27" s="13">
        <v>354540</v>
      </c>
      <c r="M27" s="13"/>
      <c r="N27" s="13"/>
      <c r="O27" s="13"/>
      <c r="P27" s="17"/>
      <c r="Q27" s="13"/>
      <c r="R27" s="13"/>
      <c r="S27" s="13"/>
      <c r="T27" s="13"/>
      <c r="U27" s="13"/>
      <c r="V27" s="13"/>
      <c r="W27" s="13"/>
    </row>
    <row r="28" spans="1:23" ht="18.75" customHeight="1">
      <c r="A28" s="44" t="s">
        <v>56</v>
      </c>
      <c r="B28" s="6" t="s">
        <v>176</v>
      </c>
      <c r="C28" s="7" t="s">
        <v>177</v>
      </c>
      <c r="D28" s="6" t="s">
        <v>100</v>
      </c>
      <c r="E28" s="6" t="s">
        <v>101</v>
      </c>
      <c r="F28" s="6" t="s">
        <v>182</v>
      </c>
      <c r="G28" s="6" t="s">
        <v>183</v>
      </c>
      <c r="H28" s="13">
        <v>33541</v>
      </c>
      <c r="I28" s="94">
        <v>33541</v>
      </c>
      <c r="J28" s="13"/>
      <c r="K28" s="13"/>
      <c r="L28" s="13">
        <v>33541</v>
      </c>
      <c r="M28" s="13"/>
      <c r="N28" s="13"/>
      <c r="O28" s="13"/>
      <c r="P28" s="17"/>
      <c r="Q28" s="13"/>
      <c r="R28" s="13"/>
      <c r="S28" s="13"/>
      <c r="T28" s="13"/>
      <c r="U28" s="13"/>
      <c r="V28" s="13"/>
      <c r="W28" s="13"/>
    </row>
    <row r="29" spans="1:23" ht="18.75" customHeight="1">
      <c r="A29" s="44" t="s">
        <v>56</v>
      </c>
      <c r="B29" s="6" t="s">
        <v>184</v>
      </c>
      <c r="C29" s="7" t="s">
        <v>185</v>
      </c>
      <c r="D29" s="6" t="s">
        <v>104</v>
      </c>
      <c r="E29" s="6" t="s">
        <v>105</v>
      </c>
      <c r="F29" s="6" t="s">
        <v>178</v>
      </c>
      <c r="G29" s="6" t="s">
        <v>179</v>
      </c>
      <c r="H29" s="13">
        <v>1717992</v>
      </c>
      <c r="I29" s="94">
        <v>1717992</v>
      </c>
      <c r="J29" s="13"/>
      <c r="K29" s="13"/>
      <c r="L29" s="13">
        <v>1717992</v>
      </c>
      <c r="M29" s="13"/>
      <c r="N29" s="13"/>
      <c r="O29" s="13"/>
      <c r="P29" s="17"/>
      <c r="Q29" s="13"/>
      <c r="R29" s="13"/>
      <c r="S29" s="13"/>
      <c r="T29" s="13"/>
      <c r="U29" s="13"/>
      <c r="V29" s="13"/>
      <c r="W29" s="13"/>
    </row>
    <row r="30" spans="1:23" ht="18.75" customHeight="1">
      <c r="A30" s="44" t="s">
        <v>56</v>
      </c>
      <c r="B30" s="6" t="s">
        <v>184</v>
      </c>
      <c r="C30" s="7" t="s">
        <v>185</v>
      </c>
      <c r="D30" s="6" t="s">
        <v>104</v>
      </c>
      <c r="E30" s="6" t="s">
        <v>105</v>
      </c>
      <c r="F30" s="6" t="s">
        <v>180</v>
      </c>
      <c r="G30" s="6" t="s">
        <v>181</v>
      </c>
      <c r="H30" s="13">
        <v>212064</v>
      </c>
      <c r="I30" s="94">
        <v>212064</v>
      </c>
      <c r="J30" s="13"/>
      <c r="K30" s="13"/>
      <c r="L30" s="13">
        <v>212064</v>
      </c>
      <c r="M30" s="13"/>
      <c r="N30" s="13"/>
      <c r="O30" s="13"/>
      <c r="P30" s="17"/>
      <c r="Q30" s="13"/>
      <c r="R30" s="13"/>
      <c r="S30" s="13"/>
      <c r="T30" s="13"/>
      <c r="U30" s="13"/>
      <c r="V30" s="13"/>
      <c r="W30" s="13"/>
    </row>
    <row r="31" spans="1:23" ht="18.75" customHeight="1">
      <c r="A31" s="44" t="s">
        <v>56</v>
      </c>
      <c r="B31" s="6" t="s">
        <v>184</v>
      </c>
      <c r="C31" s="7" t="s">
        <v>185</v>
      </c>
      <c r="D31" s="6" t="s">
        <v>104</v>
      </c>
      <c r="E31" s="6" t="s">
        <v>105</v>
      </c>
      <c r="F31" s="6" t="s">
        <v>186</v>
      </c>
      <c r="G31" s="6" t="s">
        <v>187</v>
      </c>
      <c r="H31" s="13">
        <v>1092000</v>
      </c>
      <c r="I31" s="94">
        <v>1092000</v>
      </c>
      <c r="J31" s="13"/>
      <c r="K31" s="13"/>
      <c r="L31" s="13">
        <v>1092000</v>
      </c>
      <c r="M31" s="13"/>
      <c r="N31" s="13"/>
      <c r="O31" s="13"/>
      <c r="P31" s="17"/>
      <c r="Q31" s="13"/>
      <c r="R31" s="13"/>
      <c r="S31" s="13"/>
      <c r="T31" s="13"/>
      <c r="U31" s="13"/>
      <c r="V31" s="13"/>
      <c r="W31" s="13"/>
    </row>
    <row r="32" spans="1:23" ht="18.75" customHeight="1">
      <c r="A32" s="44" t="s">
        <v>56</v>
      </c>
      <c r="B32" s="6" t="s">
        <v>184</v>
      </c>
      <c r="C32" s="7" t="s">
        <v>185</v>
      </c>
      <c r="D32" s="6" t="s">
        <v>104</v>
      </c>
      <c r="E32" s="6" t="s">
        <v>105</v>
      </c>
      <c r="F32" s="6" t="s">
        <v>186</v>
      </c>
      <c r="G32" s="6" t="s">
        <v>187</v>
      </c>
      <c r="H32" s="13">
        <v>589800</v>
      </c>
      <c r="I32" s="94">
        <v>589800</v>
      </c>
      <c r="J32" s="13"/>
      <c r="K32" s="13"/>
      <c r="L32" s="13">
        <v>589800</v>
      </c>
      <c r="M32" s="13"/>
      <c r="N32" s="13"/>
      <c r="O32" s="13"/>
      <c r="P32" s="17"/>
      <c r="Q32" s="13"/>
      <c r="R32" s="13"/>
      <c r="S32" s="13"/>
      <c r="T32" s="13"/>
      <c r="U32" s="13"/>
      <c r="V32" s="13"/>
      <c r="W32" s="13"/>
    </row>
    <row r="33" spans="1:23" ht="18.75" customHeight="1">
      <c r="A33" s="44" t="s">
        <v>56</v>
      </c>
      <c r="B33" s="6" t="s">
        <v>188</v>
      </c>
      <c r="C33" s="7" t="s">
        <v>189</v>
      </c>
      <c r="D33" s="6" t="s">
        <v>80</v>
      </c>
      <c r="E33" s="6" t="s">
        <v>81</v>
      </c>
      <c r="F33" s="6" t="s">
        <v>190</v>
      </c>
      <c r="G33" s="6" t="s">
        <v>191</v>
      </c>
      <c r="H33" s="13">
        <v>577634.88</v>
      </c>
      <c r="I33" s="94">
        <v>577634.88</v>
      </c>
      <c r="J33" s="13"/>
      <c r="K33" s="13"/>
      <c r="L33" s="13">
        <v>577634.88</v>
      </c>
      <c r="M33" s="13"/>
      <c r="N33" s="13"/>
      <c r="O33" s="13"/>
      <c r="P33" s="17"/>
      <c r="Q33" s="13"/>
      <c r="R33" s="13"/>
      <c r="S33" s="13"/>
      <c r="T33" s="13"/>
      <c r="U33" s="13"/>
      <c r="V33" s="13"/>
      <c r="W33" s="13"/>
    </row>
    <row r="34" spans="1:23" ht="18.75" customHeight="1">
      <c r="A34" s="44" t="s">
        <v>56</v>
      </c>
      <c r="B34" s="6" t="s">
        <v>188</v>
      </c>
      <c r="C34" s="7" t="s">
        <v>189</v>
      </c>
      <c r="D34" s="6" t="s">
        <v>80</v>
      </c>
      <c r="E34" s="6" t="s">
        <v>81</v>
      </c>
      <c r="F34" s="6" t="s">
        <v>190</v>
      </c>
      <c r="G34" s="6" t="s">
        <v>191</v>
      </c>
      <c r="H34" s="13">
        <v>150565.92000000001</v>
      </c>
      <c r="I34" s="94">
        <v>150565.92000000001</v>
      </c>
      <c r="J34" s="13"/>
      <c r="K34" s="13"/>
      <c r="L34" s="13">
        <v>150565.92000000001</v>
      </c>
      <c r="M34" s="13"/>
      <c r="N34" s="13"/>
      <c r="O34" s="13"/>
      <c r="P34" s="17"/>
      <c r="Q34" s="13"/>
      <c r="R34" s="13"/>
      <c r="S34" s="13"/>
      <c r="T34" s="13"/>
      <c r="U34" s="13"/>
      <c r="V34" s="13"/>
      <c r="W34" s="13"/>
    </row>
    <row r="35" spans="1:23" ht="18.75" customHeight="1">
      <c r="A35" s="44" t="s">
        <v>56</v>
      </c>
      <c r="B35" s="6" t="s">
        <v>188</v>
      </c>
      <c r="C35" s="7" t="s">
        <v>189</v>
      </c>
      <c r="D35" s="6" t="s">
        <v>90</v>
      </c>
      <c r="E35" s="6" t="s">
        <v>91</v>
      </c>
      <c r="F35" s="6" t="s">
        <v>192</v>
      </c>
      <c r="G35" s="6" t="s">
        <v>193</v>
      </c>
      <c r="H35" s="13">
        <v>78106.070000000007</v>
      </c>
      <c r="I35" s="94">
        <v>78106.070000000007</v>
      </c>
      <c r="J35" s="13"/>
      <c r="K35" s="13"/>
      <c r="L35" s="13">
        <v>78106.070000000007</v>
      </c>
      <c r="M35" s="13"/>
      <c r="N35" s="13"/>
      <c r="O35" s="13"/>
      <c r="P35" s="17"/>
      <c r="Q35" s="13"/>
      <c r="R35" s="13"/>
      <c r="S35" s="13"/>
      <c r="T35" s="13"/>
      <c r="U35" s="13"/>
      <c r="V35" s="13"/>
      <c r="W35" s="13"/>
    </row>
    <row r="36" spans="1:23" ht="18.75" customHeight="1">
      <c r="A36" s="44" t="s">
        <v>56</v>
      </c>
      <c r="B36" s="6" t="s">
        <v>188</v>
      </c>
      <c r="C36" s="7" t="s">
        <v>189</v>
      </c>
      <c r="D36" s="6" t="s">
        <v>92</v>
      </c>
      <c r="E36" s="6" t="s">
        <v>93</v>
      </c>
      <c r="F36" s="6" t="s">
        <v>192</v>
      </c>
      <c r="G36" s="6" t="s">
        <v>193</v>
      </c>
      <c r="H36" s="13">
        <v>299648.09000000003</v>
      </c>
      <c r="I36" s="94">
        <v>299648.09000000003</v>
      </c>
      <c r="J36" s="13"/>
      <c r="K36" s="13"/>
      <c r="L36" s="13">
        <v>299648.09000000003</v>
      </c>
      <c r="M36" s="13"/>
      <c r="N36" s="13"/>
      <c r="O36" s="13"/>
      <c r="P36" s="17"/>
      <c r="Q36" s="13"/>
      <c r="R36" s="13"/>
      <c r="S36" s="13"/>
      <c r="T36" s="13"/>
      <c r="U36" s="13"/>
      <c r="V36" s="13"/>
      <c r="W36" s="13"/>
    </row>
    <row r="37" spans="1:23" ht="18.75" customHeight="1">
      <c r="A37" s="44" t="s">
        <v>56</v>
      </c>
      <c r="B37" s="6" t="s">
        <v>188</v>
      </c>
      <c r="C37" s="7" t="s">
        <v>189</v>
      </c>
      <c r="D37" s="6" t="s">
        <v>94</v>
      </c>
      <c r="E37" s="6" t="s">
        <v>95</v>
      </c>
      <c r="F37" s="6" t="s">
        <v>194</v>
      </c>
      <c r="G37" s="6" t="s">
        <v>195</v>
      </c>
      <c r="H37" s="13">
        <v>14440.87</v>
      </c>
      <c r="I37" s="94">
        <v>14440.87</v>
      </c>
      <c r="J37" s="13"/>
      <c r="K37" s="13"/>
      <c r="L37" s="13">
        <v>14440.87</v>
      </c>
      <c r="M37" s="13"/>
      <c r="N37" s="13"/>
      <c r="O37" s="13"/>
      <c r="P37" s="17"/>
      <c r="Q37" s="13"/>
      <c r="R37" s="13"/>
      <c r="S37" s="13"/>
      <c r="T37" s="13"/>
      <c r="U37" s="13"/>
      <c r="V37" s="13"/>
      <c r="W37" s="13"/>
    </row>
    <row r="38" spans="1:23" ht="18.75" customHeight="1">
      <c r="A38" s="44" t="s">
        <v>56</v>
      </c>
      <c r="B38" s="6" t="s">
        <v>188</v>
      </c>
      <c r="C38" s="7" t="s">
        <v>189</v>
      </c>
      <c r="D38" s="6" t="s">
        <v>94</v>
      </c>
      <c r="E38" s="6" t="s">
        <v>95</v>
      </c>
      <c r="F38" s="6" t="s">
        <v>194</v>
      </c>
      <c r="G38" s="6" t="s">
        <v>195</v>
      </c>
      <c r="H38" s="13">
        <v>18356</v>
      </c>
      <c r="I38" s="94">
        <v>18356</v>
      </c>
      <c r="J38" s="13"/>
      <c r="K38" s="13"/>
      <c r="L38" s="13">
        <v>18356</v>
      </c>
      <c r="M38" s="13"/>
      <c r="N38" s="13"/>
      <c r="O38" s="13"/>
      <c r="P38" s="17"/>
      <c r="Q38" s="13"/>
      <c r="R38" s="13"/>
      <c r="S38" s="13"/>
      <c r="T38" s="13"/>
      <c r="U38" s="13"/>
      <c r="V38" s="13"/>
      <c r="W38" s="13"/>
    </row>
    <row r="39" spans="1:23" ht="18.75" customHeight="1">
      <c r="A39" s="44" t="s">
        <v>56</v>
      </c>
      <c r="B39" s="6" t="s">
        <v>188</v>
      </c>
      <c r="C39" s="7" t="s">
        <v>189</v>
      </c>
      <c r="D39" s="6" t="s">
        <v>94</v>
      </c>
      <c r="E39" s="6" t="s">
        <v>95</v>
      </c>
      <c r="F39" s="6" t="s">
        <v>194</v>
      </c>
      <c r="G39" s="6" t="s">
        <v>195</v>
      </c>
      <c r="H39" s="13">
        <v>5648</v>
      </c>
      <c r="I39" s="94">
        <v>5648</v>
      </c>
      <c r="J39" s="13"/>
      <c r="K39" s="13"/>
      <c r="L39" s="13">
        <v>5648</v>
      </c>
      <c r="M39" s="13"/>
      <c r="N39" s="13"/>
      <c r="O39" s="13"/>
      <c r="P39" s="17"/>
      <c r="Q39" s="13"/>
      <c r="R39" s="13"/>
      <c r="S39" s="13"/>
      <c r="T39" s="13"/>
      <c r="U39" s="13"/>
      <c r="V39" s="13"/>
      <c r="W39" s="13"/>
    </row>
    <row r="40" spans="1:23" ht="18.75" customHeight="1">
      <c r="A40" s="44" t="s">
        <v>56</v>
      </c>
      <c r="B40" s="6" t="s">
        <v>188</v>
      </c>
      <c r="C40" s="7" t="s">
        <v>189</v>
      </c>
      <c r="D40" s="6" t="s">
        <v>94</v>
      </c>
      <c r="E40" s="6" t="s">
        <v>95</v>
      </c>
      <c r="F40" s="6" t="s">
        <v>194</v>
      </c>
      <c r="G40" s="6" t="s">
        <v>195</v>
      </c>
      <c r="H40" s="13">
        <v>3764.15</v>
      </c>
      <c r="I40" s="94">
        <v>3764.15</v>
      </c>
      <c r="J40" s="13"/>
      <c r="K40" s="13"/>
      <c r="L40" s="13">
        <v>3764.15</v>
      </c>
      <c r="M40" s="13"/>
      <c r="N40" s="13"/>
      <c r="O40" s="13"/>
      <c r="P40" s="17"/>
      <c r="Q40" s="13"/>
      <c r="R40" s="13"/>
      <c r="S40" s="13"/>
      <c r="T40" s="13"/>
      <c r="U40" s="13"/>
      <c r="V40" s="13"/>
      <c r="W40" s="13"/>
    </row>
    <row r="41" spans="1:23" ht="18.75" customHeight="1">
      <c r="A41" s="44" t="s">
        <v>56</v>
      </c>
      <c r="B41" s="6" t="s">
        <v>188</v>
      </c>
      <c r="C41" s="7" t="s">
        <v>189</v>
      </c>
      <c r="D41" s="6" t="s">
        <v>100</v>
      </c>
      <c r="E41" s="6" t="s">
        <v>101</v>
      </c>
      <c r="F41" s="6" t="s">
        <v>194</v>
      </c>
      <c r="G41" s="6" t="s">
        <v>195</v>
      </c>
      <c r="H41" s="13">
        <v>829.63</v>
      </c>
      <c r="I41" s="94">
        <v>829.63</v>
      </c>
      <c r="J41" s="13"/>
      <c r="K41" s="13"/>
      <c r="L41" s="13">
        <v>829.63</v>
      </c>
      <c r="M41" s="13"/>
      <c r="N41" s="13"/>
      <c r="O41" s="13"/>
      <c r="P41" s="17"/>
      <c r="Q41" s="13"/>
      <c r="R41" s="13"/>
      <c r="S41" s="13"/>
      <c r="T41" s="13"/>
      <c r="U41" s="13"/>
      <c r="V41" s="13"/>
      <c r="W41" s="13"/>
    </row>
    <row r="42" spans="1:23" ht="18.75" customHeight="1">
      <c r="A42" s="44" t="s">
        <v>56</v>
      </c>
      <c r="B42" s="6" t="s">
        <v>188</v>
      </c>
      <c r="C42" s="7" t="s">
        <v>189</v>
      </c>
      <c r="D42" s="6" t="s">
        <v>104</v>
      </c>
      <c r="E42" s="6" t="s">
        <v>105</v>
      </c>
      <c r="F42" s="6" t="s">
        <v>194</v>
      </c>
      <c r="G42" s="6" t="s">
        <v>195</v>
      </c>
      <c r="H42" s="13">
        <v>25271.53</v>
      </c>
      <c r="I42" s="94">
        <v>25271.53</v>
      </c>
      <c r="J42" s="13"/>
      <c r="K42" s="13"/>
      <c r="L42" s="13">
        <v>25271.53</v>
      </c>
      <c r="M42" s="13"/>
      <c r="N42" s="13"/>
      <c r="O42" s="13"/>
      <c r="P42" s="17"/>
      <c r="Q42" s="13"/>
      <c r="R42" s="13"/>
      <c r="S42" s="13"/>
      <c r="T42" s="13"/>
      <c r="U42" s="13"/>
      <c r="V42" s="13"/>
      <c r="W42" s="13"/>
    </row>
    <row r="43" spans="1:23" ht="18.75" customHeight="1">
      <c r="A43" s="44" t="s">
        <v>56</v>
      </c>
      <c r="B43" s="6" t="s">
        <v>196</v>
      </c>
      <c r="C43" s="7" t="s">
        <v>111</v>
      </c>
      <c r="D43" s="6" t="s">
        <v>110</v>
      </c>
      <c r="E43" s="6" t="s">
        <v>111</v>
      </c>
      <c r="F43" s="6" t="s">
        <v>197</v>
      </c>
      <c r="G43" s="6" t="s">
        <v>111</v>
      </c>
      <c r="H43" s="13">
        <v>135768</v>
      </c>
      <c r="I43" s="94">
        <v>135768</v>
      </c>
      <c r="J43" s="13"/>
      <c r="K43" s="13"/>
      <c r="L43" s="13">
        <v>135768</v>
      </c>
      <c r="M43" s="13"/>
      <c r="N43" s="13"/>
      <c r="O43" s="13"/>
      <c r="P43" s="17"/>
      <c r="Q43" s="13"/>
      <c r="R43" s="13"/>
      <c r="S43" s="13"/>
      <c r="T43" s="13"/>
      <c r="U43" s="13"/>
      <c r="V43" s="13"/>
      <c r="W43" s="13"/>
    </row>
    <row r="44" spans="1:23" ht="18.75" customHeight="1">
      <c r="A44" s="44" t="s">
        <v>56</v>
      </c>
      <c r="B44" s="6" t="s">
        <v>196</v>
      </c>
      <c r="C44" s="7" t="s">
        <v>111</v>
      </c>
      <c r="D44" s="6" t="s">
        <v>110</v>
      </c>
      <c r="E44" s="6" t="s">
        <v>111</v>
      </c>
      <c r="F44" s="6" t="s">
        <v>197</v>
      </c>
      <c r="G44" s="6" t="s">
        <v>111</v>
      </c>
      <c r="H44" s="13">
        <v>506988</v>
      </c>
      <c r="I44" s="94">
        <v>506988</v>
      </c>
      <c r="J44" s="13"/>
      <c r="K44" s="13"/>
      <c r="L44" s="13">
        <v>506988</v>
      </c>
      <c r="M44" s="13"/>
      <c r="N44" s="13"/>
      <c r="O44" s="13"/>
      <c r="P44" s="17"/>
      <c r="Q44" s="13"/>
      <c r="R44" s="13"/>
      <c r="S44" s="13"/>
      <c r="T44" s="13"/>
      <c r="U44" s="13"/>
      <c r="V44" s="13"/>
      <c r="W44" s="13"/>
    </row>
    <row r="45" spans="1:23" ht="18.75" customHeight="1">
      <c r="A45" s="44" t="s">
        <v>56</v>
      </c>
      <c r="B45" s="6" t="s">
        <v>198</v>
      </c>
      <c r="C45" s="7" t="s">
        <v>199</v>
      </c>
      <c r="D45" s="6" t="s">
        <v>76</v>
      </c>
      <c r="E45" s="6" t="s">
        <v>77</v>
      </c>
      <c r="F45" s="6" t="s">
        <v>200</v>
      </c>
      <c r="G45" s="6" t="s">
        <v>201</v>
      </c>
      <c r="H45" s="13">
        <v>115200</v>
      </c>
      <c r="I45" s="94">
        <v>115200</v>
      </c>
      <c r="J45" s="13"/>
      <c r="K45" s="13"/>
      <c r="L45" s="13">
        <v>115200</v>
      </c>
      <c r="M45" s="13"/>
      <c r="N45" s="13"/>
      <c r="O45" s="13"/>
      <c r="P45" s="17"/>
      <c r="Q45" s="13"/>
      <c r="R45" s="13"/>
      <c r="S45" s="13"/>
      <c r="T45" s="13"/>
      <c r="U45" s="13"/>
      <c r="V45" s="13"/>
      <c r="W45" s="13"/>
    </row>
    <row r="46" spans="1:23" ht="18.75" customHeight="1">
      <c r="A46" s="44" t="s">
        <v>56</v>
      </c>
      <c r="B46" s="6" t="s">
        <v>198</v>
      </c>
      <c r="C46" s="7" t="s">
        <v>199</v>
      </c>
      <c r="D46" s="6" t="s">
        <v>78</v>
      </c>
      <c r="E46" s="6" t="s">
        <v>79</v>
      </c>
      <c r="F46" s="6" t="s">
        <v>200</v>
      </c>
      <c r="G46" s="6" t="s">
        <v>201</v>
      </c>
      <c r="H46" s="13">
        <v>244800</v>
      </c>
      <c r="I46" s="94">
        <v>244800</v>
      </c>
      <c r="J46" s="13"/>
      <c r="K46" s="13"/>
      <c r="L46" s="13">
        <v>244800</v>
      </c>
      <c r="M46" s="13"/>
      <c r="N46" s="13"/>
      <c r="O46" s="13"/>
      <c r="P46" s="17"/>
      <c r="Q46" s="13"/>
      <c r="R46" s="13"/>
      <c r="S46" s="13"/>
      <c r="T46" s="13"/>
      <c r="U46" s="13"/>
      <c r="V46" s="13"/>
      <c r="W46" s="13"/>
    </row>
    <row r="47" spans="1:23" ht="18.75" customHeight="1">
      <c r="A47" s="44" t="s">
        <v>56</v>
      </c>
      <c r="B47" s="6" t="s">
        <v>202</v>
      </c>
      <c r="C47" s="7" t="s">
        <v>203</v>
      </c>
      <c r="D47" s="6" t="s">
        <v>104</v>
      </c>
      <c r="E47" s="6" t="s">
        <v>105</v>
      </c>
      <c r="F47" s="6" t="s">
        <v>204</v>
      </c>
      <c r="G47" s="6" t="s">
        <v>205</v>
      </c>
      <c r="H47" s="13">
        <v>75000</v>
      </c>
      <c r="I47" s="94">
        <v>75000</v>
      </c>
      <c r="J47" s="13"/>
      <c r="K47" s="13"/>
      <c r="L47" s="13">
        <v>75000</v>
      </c>
      <c r="M47" s="13"/>
      <c r="N47" s="13"/>
      <c r="O47" s="13"/>
      <c r="P47" s="17"/>
      <c r="Q47" s="13"/>
      <c r="R47" s="13"/>
      <c r="S47" s="13"/>
      <c r="T47" s="13"/>
      <c r="U47" s="13"/>
      <c r="V47" s="13"/>
      <c r="W47" s="13"/>
    </row>
    <row r="48" spans="1:23" ht="18.75" customHeight="1">
      <c r="A48" s="44" t="s">
        <v>56</v>
      </c>
      <c r="B48" s="6" t="s">
        <v>206</v>
      </c>
      <c r="C48" s="7" t="s">
        <v>207</v>
      </c>
      <c r="D48" s="6" t="s">
        <v>100</v>
      </c>
      <c r="E48" s="6" t="s">
        <v>101</v>
      </c>
      <c r="F48" s="6" t="s">
        <v>170</v>
      </c>
      <c r="G48" s="6" t="s">
        <v>171</v>
      </c>
      <c r="H48" s="13">
        <v>70800</v>
      </c>
      <c r="I48" s="94">
        <v>70800</v>
      </c>
      <c r="J48" s="13"/>
      <c r="K48" s="13"/>
      <c r="L48" s="13">
        <v>70800</v>
      </c>
      <c r="M48" s="13"/>
      <c r="N48" s="13"/>
      <c r="O48" s="13"/>
      <c r="P48" s="17"/>
      <c r="Q48" s="13"/>
      <c r="R48" s="13"/>
      <c r="S48" s="13"/>
      <c r="T48" s="13"/>
      <c r="U48" s="13"/>
      <c r="V48" s="13"/>
      <c r="W48" s="13"/>
    </row>
    <row r="49" spans="1:23" ht="18.75" customHeight="1">
      <c r="A49" s="44" t="s">
        <v>56</v>
      </c>
      <c r="B49" s="6" t="s">
        <v>208</v>
      </c>
      <c r="C49" s="7" t="s">
        <v>209</v>
      </c>
      <c r="D49" s="6" t="s">
        <v>100</v>
      </c>
      <c r="E49" s="6" t="s">
        <v>101</v>
      </c>
      <c r="F49" s="6" t="s">
        <v>210</v>
      </c>
      <c r="G49" s="6" t="s">
        <v>209</v>
      </c>
      <c r="H49" s="13">
        <v>6400</v>
      </c>
      <c r="I49" s="94">
        <v>6400</v>
      </c>
      <c r="J49" s="13"/>
      <c r="K49" s="13"/>
      <c r="L49" s="13">
        <v>6400</v>
      </c>
      <c r="M49" s="13"/>
      <c r="N49" s="13"/>
      <c r="O49" s="13"/>
      <c r="P49" s="17"/>
      <c r="Q49" s="13"/>
      <c r="R49" s="13"/>
      <c r="S49" s="13"/>
      <c r="T49" s="13"/>
      <c r="U49" s="13"/>
      <c r="V49" s="13"/>
      <c r="W49" s="13"/>
    </row>
    <row r="50" spans="1:23" ht="18.75" customHeight="1">
      <c r="A50" s="44" t="s">
        <v>56</v>
      </c>
      <c r="B50" s="6" t="s">
        <v>208</v>
      </c>
      <c r="C50" s="7" t="s">
        <v>209</v>
      </c>
      <c r="D50" s="6" t="s">
        <v>104</v>
      </c>
      <c r="E50" s="6" t="s">
        <v>105</v>
      </c>
      <c r="F50" s="6" t="s">
        <v>210</v>
      </c>
      <c r="G50" s="6" t="s">
        <v>209</v>
      </c>
      <c r="H50" s="13">
        <v>28000</v>
      </c>
      <c r="I50" s="94">
        <v>28000</v>
      </c>
      <c r="J50" s="13"/>
      <c r="K50" s="13"/>
      <c r="L50" s="13">
        <v>28000</v>
      </c>
      <c r="M50" s="13"/>
      <c r="N50" s="13"/>
      <c r="O50" s="13"/>
      <c r="P50" s="17"/>
      <c r="Q50" s="13"/>
      <c r="R50" s="13"/>
      <c r="S50" s="13"/>
      <c r="T50" s="13"/>
      <c r="U50" s="13"/>
      <c r="V50" s="13"/>
      <c r="W50" s="13"/>
    </row>
    <row r="51" spans="1:23" ht="18.75" customHeight="1">
      <c r="A51" s="44" t="s">
        <v>56</v>
      </c>
      <c r="B51" s="6" t="s">
        <v>211</v>
      </c>
      <c r="C51" s="7" t="s">
        <v>135</v>
      </c>
      <c r="D51" s="6" t="s">
        <v>104</v>
      </c>
      <c r="E51" s="6" t="s">
        <v>105</v>
      </c>
      <c r="F51" s="6" t="s">
        <v>212</v>
      </c>
      <c r="G51" s="6" t="s">
        <v>135</v>
      </c>
      <c r="H51" s="13">
        <v>14300</v>
      </c>
      <c r="I51" s="94">
        <v>14300</v>
      </c>
      <c r="J51" s="13"/>
      <c r="K51" s="13"/>
      <c r="L51" s="13">
        <v>14300</v>
      </c>
      <c r="M51" s="13"/>
      <c r="N51" s="13"/>
      <c r="O51" s="13"/>
      <c r="P51" s="17"/>
      <c r="Q51" s="13"/>
      <c r="R51" s="13"/>
      <c r="S51" s="13"/>
      <c r="T51" s="13"/>
      <c r="U51" s="13"/>
      <c r="V51" s="13"/>
      <c r="W51" s="13"/>
    </row>
    <row r="52" spans="1:23" ht="18.75" customHeight="1">
      <c r="A52" s="44" t="s">
        <v>56</v>
      </c>
      <c r="B52" s="6" t="s">
        <v>213</v>
      </c>
      <c r="C52" s="7" t="s">
        <v>214</v>
      </c>
      <c r="D52" s="6" t="s">
        <v>104</v>
      </c>
      <c r="E52" s="6" t="s">
        <v>105</v>
      </c>
      <c r="F52" s="6" t="s">
        <v>186</v>
      </c>
      <c r="G52" s="6" t="s">
        <v>187</v>
      </c>
      <c r="H52" s="13">
        <v>462000</v>
      </c>
      <c r="I52" s="94">
        <v>462000</v>
      </c>
      <c r="J52" s="13"/>
      <c r="K52" s="13"/>
      <c r="L52" s="13">
        <v>462000</v>
      </c>
      <c r="M52" s="13"/>
      <c r="N52" s="13"/>
      <c r="O52" s="13"/>
      <c r="P52" s="17"/>
      <c r="Q52" s="13"/>
      <c r="R52" s="13"/>
      <c r="S52" s="13"/>
      <c r="T52" s="13"/>
      <c r="U52" s="13"/>
      <c r="V52" s="13"/>
      <c r="W52" s="13"/>
    </row>
    <row r="53" spans="1:23" ht="18.75" customHeight="1">
      <c r="A53" s="44" t="s">
        <v>56</v>
      </c>
      <c r="B53" s="6" t="s">
        <v>213</v>
      </c>
      <c r="C53" s="7" t="s">
        <v>214</v>
      </c>
      <c r="D53" s="6" t="s">
        <v>104</v>
      </c>
      <c r="E53" s="6" t="s">
        <v>105</v>
      </c>
      <c r="F53" s="6" t="s">
        <v>186</v>
      </c>
      <c r="G53" s="6" t="s">
        <v>187</v>
      </c>
      <c r="H53" s="13">
        <v>126000</v>
      </c>
      <c r="I53" s="94">
        <v>126000</v>
      </c>
      <c r="J53" s="13"/>
      <c r="K53" s="13"/>
      <c r="L53" s="13">
        <v>126000</v>
      </c>
      <c r="M53" s="13"/>
      <c r="N53" s="13"/>
      <c r="O53" s="13"/>
      <c r="P53" s="17"/>
      <c r="Q53" s="13"/>
      <c r="R53" s="13"/>
      <c r="S53" s="13"/>
      <c r="T53" s="13"/>
      <c r="U53" s="13"/>
      <c r="V53" s="13"/>
      <c r="W53" s="13"/>
    </row>
    <row r="54" spans="1:23" ht="18.75" customHeight="1">
      <c r="A54" s="44" t="s">
        <v>56</v>
      </c>
      <c r="B54" s="6" t="s">
        <v>215</v>
      </c>
      <c r="C54" s="7" t="s">
        <v>216</v>
      </c>
      <c r="D54" s="6" t="s">
        <v>76</v>
      </c>
      <c r="E54" s="6" t="s">
        <v>77</v>
      </c>
      <c r="F54" s="6" t="s">
        <v>217</v>
      </c>
      <c r="G54" s="6" t="s">
        <v>218</v>
      </c>
      <c r="H54" s="13">
        <v>62400</v>
      </c>
      <c r="I54" s="94">
        <v>62400</v>
      </c>
      <c r="J54" s="13"/>
      <c r="K54" s="13"/>
      <c r="L54" s="13">
        <v>62400</v>
      </c>
      <c r="M54" s="13"/>
      <c r="N54" s="13"/>
      <c r="O54" s="13"/>
      <c r="P54" s="17"/>
      <c r="Q54" s="13"/>
      <c r="R54" s="13"/>
      <c r="S54" s="13"/>
      <c r="T54" s="13"/>
      <c r="U54" s="13"/>
      <c r="V54" s="13"/>
      <c r="W54" s="13"/>
    </row>
    <row r="55" spans="1:23" ht="18.75" customHeight="1">
      <c r="A55" s="44" t="s">
        <v>56</v>
      </c>
      <c r="B55" s="6" t="s">
        <v>215</v>
      </c>
      <c r="C55" s="7" t="s">
        <v>216</v>
      </c>
      <c r="D55" s="6" t="s">
        <v>78</v>
      </c>
      <c r="E55" s="6" t="s">
        <v>79</v>
      </c>
      <c r="F55" s="6" t="s">
        <v>217</v>
      </c>
      <c r="G55" s="6" t="s">
        <v>218</v>
      </c>
      <c r="H55" s="13">
        <v>132600</v>
      </c>
      <c r="I55" s="94">
        <v>132600</v>
      </c>
      <c r="J55" s="13"/>
      <c r="K55" s="13"/>
      <c r="L55" s="13">
        <v>132600</v>
      </c>
      <c r="M55" s="13"/>
      <c r="N55" s="13"/>
      <c r="O55" s="13"/>
      <c r="P55" s="17"/>
      <c r="Q55" s="13"/>
      <c r="R55" s="13"/>
      <c r="S55" s="13"/>
      <c r="T55" s="13"/>
      <c r="U55" s="13"/>
      <c r="V55" s="13"/>
      <c r="W55" s="13"/>
    </row>
    <row r="56" spans="1:23" ht="18.75" customHeight="1">
      <c r="A56" s="44" t="s">
        <v>56</v>
      </c>
      <c r="B56" s="6" t="s">
        <v>219</v>
      </c>
      <c r="C56" s="7" t="s">
        <v>220</v>
      </c>
      <c r="D56" s="6" t="s">
        <v>100</v>
      </c>
      <c r="E56" s="6" t="s">
        <v>101</v>
      </c>
      <c r="F56" s="6" t="s">
        <v>182</v>
      </c>
      <c r="G56" s="6" t="s">
        <v>183</v>
      </c>
      <c r="H56" s="13">
        <v>44080</v>
      </c>
      <c r="I56" s="94">
        <v>44080</v>
      </c>
      <c r="J56" s="13"/>
      <c r="K56" s="13"/>
      <c r="L56" s="13">
        <v>44080</v>
      </c>
      <c r="M56" s="13"/>
      <c r="N56" s="13"/>
      <c r="O56" s="13"/>
      <c r="P56" s="17"/>
      <c r="Q56" s="13"/>
      <c r="R56" s="13"/>
      <c r="S56" s="13"/>
      <c r="T56" s="13"/>
      <c r="U56" s="13"/>
      <c r="V56" s="13"/>
      <c r="W56" s="13"/>
    </row>
    <row r="57" spans="1:23" ht="18.75" customHeight="1">
      <c r="A57" s="44" t="s">
        <v>56</v>
      </c>
      <c r="B57" s="6" t="s">
        <v>219</v>
      </c>
      <c r="C57" s="7" t="s">
        <v>220</v>
      </c>
      <c r="D57" s="6" t="s">
        <v>100</v>
      </c>
      <c r="E57" s="6" t="s">
        <v>101</v>
      </c>
      <c r="F57" s="6" t="s">
        <v>182</v>
      </c>
      <c r="G57" s="6" t="s">
        <v>183</v>
      </c>
      <c r="H57" s="13">
        <v>92000</v>
      </c>
      <c r="I57" s="94">
        <v>92000</v>
      </c>
      <c r="J57" s="13"/>
      <c r="K57" s="13"/>
      <c r="L57" s="13">
        <v>92000</v>
      </c>
      <c r="M57" s="13"/>
      <c r="N57" s="13"/>
      <c r="O57" s="13"/>
      <c r="P57" s="17"/>
      <c r="Q57" s="13"/>
      <c r="R57" s="13"/>
      <c r="S57" s="13"/>
      <c r="T57" s="13"/>
      <c r="U57" s="13"/>
      <c r="V57" s="13"/>
      <c r="W57" s="13"/>
    </row>
    <row r="58" spans="1:23" ht="18.75" customHeight="1">
      <c r="A58" s="44" t="s">
        <v>56</v>
      </c>
      <c r="B58" s="6" t="s">
        <v>221</v>
      </c>
      <c r="C58" s="7" t="s">
        <v>222</v>
      </c>
      <c r="D58" s="6" t="s">
        <v>100</v>
      </c>
      <c r="E58" s="6" t="s">
        <v>101</v>
      </c>
      <c r="F58" s="6" t="s">
        <v>223</v>
      </c>
      <c r="G58" s="6" t="s">
        <v>222</v>
      </c>
      <c r="H58" s="13">
        <v>16000</v>
      </c>
      <c r="I58" s="94">
        <v>16000</v>
      </c>
      <c r="J58" s="13"/>
      <c r="K58" s="13"/>
      <c r="L58" s="13">
        <v>16000</v>
      </c>
      <c r="M58" s="13"/>
      <c r="N58" s="13"/>
      <c r="O58" s="13"/>
      <c r="P58" s="17"/>
      <c r="Q58" s="13"/>
      <c r="R58" s="13"/>
      <c r="S58" s="13"/>
      <c r="T58" s="13"/>
      <c r="U58" s="13"/>
      <c r="V58" s="13"/>
      <c r="W58" s="13"/>
    </row>
    <row r="59" spans="1:23" ht="18.75" customHeight="1">
      <c r="A59" s="44" t="s">
        <v>56</v>
      </c>
      <c r="B59" s="6" t="s">
        <v>221</v>
      </c>
      <c r="C59" s="7" t="s">
        <v>222</v>
      </c>
      <c r="D59" s="6" t="s">
        <v>104</v>
      </c>
      <c r="E59" s="6" t="s">
        <v>105</v>
      </c>
      <c r="F59" s="6" t="s">
        <v>223</v>
      </c>
      <c r="G59" s="6" t="s">
        <v>222</v>
      </c>
      <c r="H59" s="13">
        <v>70000</v>
      </c>
      <c r="I59" s="94">
        <v>70000</v>
      </c>
      <c r="J59" s="13"/>
      <c r="K59" s="13"/>
      <c r="L59" s="13">
        <v>70000</v>
      </c>
      <c r="M59" s="13"/>
      <c r="N59" s="13"/>
      <c r="O59" s="13"/>
      <c r="P59" s="17"/>
      <c r="Q59" s="13"/>
      <c r="R59" s="13"/>
      <c r="S59" s="13"/>
      <c r="T59" s="13"/>
      <c r="U59" s="13"/>
      <c r="V59" s="13"/>
      <c r="W59" s="13"/>
    </row>
    <row r="60" spans="1:23" ht="18.75" customHeight="1">
      <c r="A60" s="44" t="s">
        <v>56</v>
      </c>
      <c r="B60" s="6" t="s">
        <v>224</v>
      </c>
      <c r="C60" s="7" t="s">
        <v>225</v>
      </c>
      <c r="D60" s="6" t="s">
        <v>100</v>
      </c>
      <c r="E60" s="6" t="s">
        <v>101</v>
      </c>
      <c r="F60" s="6" t="s">
        <v>194</v>
      </c>
      <c r="G60" s="6" t="s">
        <v>195</v>
      </c>
      <c r="H60" s="13">
        <v>15740.64</v>
      </c>
      <c r="I60" s="94">
        <v>15740.64</v>
      </c>
      <c r="J60" s="13"/>
      <c r="K60" s="13"/>
      <c r="L60" s="13">
        <v>15740.64</v>
      </c>
      <c r="M60" s="13"/>
      <c r="N60" s="13"/>
      <c r="O60" s="13"/>
      <c r="P60" s="17"/>
      <c r="Q60" s="13"/>
      <c r="R60" s="13"/>
      <c r="S60" s="13"/>
      <c r="T60" s="13"/>
      <c r="U60" s="13"/>
      <c r="V60" s="13"/>
      <c r="W60" s="13"/>
    </row>
    <row r="61" spans="1:23" ht="18.75" customHeight="1">
      <c r="A61" s="44" t="s">
        <v>56</v>
      </c>
      <c r="B61" s="6" t="s">
        <v>224</v>
      </c>
      <c r="C61" s="7" t="s">
        <v>225</v>
      </c>
      <c r="D61" s="6" t="s">
        <v>104</v>
      </c>
      <c r="E61" s="6" t="s">
        <v>105</v>
      </c>
      <c r="F61" s="6" t="s">
        <v>194</v>
      </c>
      <c r="G61" s="6" t="s">
        <v>195</v>
      </c>
      <c r="H61" s="13">
        <v>62997.84</v>
      </c>
      <c r="I61" s="94">
        <v>62997.84</v>
      </c>
      <c r="J61" s="13"/>
      <c r="K61" s="13"/>
      <c r="L61" s="13">
        <v>62997.84</v>
      </c>
      <c r="M61" s="13"/>
      <c r="N61" s="13"/>
      <c r="O61" s="13"/>
      <c r="P61" s="17"/>
      <c r="Q61" s="13"/>
      <c r="R61" s="13"/>
      <c r="S61" s="13"/>
      <c r="T61" s="13"/>
      <c r="U61" s="13"/>
      <c r="V61" s="13"/>
      <c r="W61" s="13"/>
    </row>
    <row r="62" spans="1:23" ht="18.75" customHeight="1">
      <c r="A62" s="44" t="s">
        <v>56</v>
      </c>
      <c r="B62" s="6" t="s">
        <v>226</v>
      </c>
      <c r="C62" s="7" t="s">
        <v>227</v>
      </c>
      <c r="D62" s="6" t="s">
        <v>102</v>
      </c>
      <c r="E62" s="6" t="s">
        <v>103</v>
      </c>
      <c r="F62" s="6" t="s">
        <v>200</v>
      </c>
      <c r="G62" s="6" t="s">
        <v>201</v>
      </c>
      <c r="H62" s="13">
        <v>345600</v>
      </c>
      <c r="I62" s="94">
        <v>345600</v>
      </c>
      <c r="J62" s="13"/>
      <c r="K62" s="13"/>
      <c r="L62" s="13">
        <v>345600</v>
      </c>
      <c r="M62" s="13"/>
      <c r="N62" s="13"/>
      <c r="O62" s="13"/>
      <c r="P62" s="17"/>
      <c r="Q62" s="13"/>
      <c r="R62" s="13"/>
      <c r="S62" s="13"/>
      <c r="T62" s="13"/>
      <c r="U62" s="13"/>
      <c r="V62" s="13"/>
      <c r="W62" s="13"/>
    </row>
    <row r="63" spans="1:23" ht="18.75" customHeight="1">
      <c r="A63" s="44" t="s">
        <v>56</v>
      </c>
      <c r="B63" s="6" t="s">
        <v>228</v>
      </c>
      <c r="C63" s="7" t="s">
        <v>229</v>
      </c>
      <c r="D63" s="6" t="s">
        <v>104</v>
      </c>
      <c r="E63" s="6" t="s">
        <v>105</v>
      </c>
      <c r="F63" s="6" t="s">
        <v>230</v>
      </c>
      <c r="G63" s="6" t="s">
        <v>231</v>
      </c>
      <c r="H63" s="13">
        <v>67200</v>
      </c>
      <c r="I63" s="94">
        <v>67200</v>
      </c>
      <c r="J63" s="13"/>
      <c r="K63" s="13"/>
      <c r="L63" s="13">
        <v>67200</v>
      </c>
      <c r="M63" s="13"/>
      <c r="N63" s="13"/>
      <c r="O63" s="13"/>
      <c r="P63" s="17"/>
      <c r="Q63" s="13"/>
      <c r="R63" s="13"/>
      <c r="S63" s="13"/>
      <c r="T63" s="13"/>
      <c r="U63" s="13"/>
      <c r="V63" s="13"/>
      <c r="W63" s="13"/>
    </row>
    <row r="64" spans="1:23" ht="18.75" customHeight="1">
      <c r="A64" s="78" t="s">
        <v>32</v>
      </c>
      <c r="B64" s="78"/>
      <c r="C64" s="78"/>
      <c r="D64" s="78"/>
      <c r="E64" s="78"/>
      <c r="F64" s="78"/>
      <c r="G64" s="78"/>
      <c r="H64" s="13">
        <v>8585112.6199999992</v>
      </c>
      <c r="I64" s="13">
        <v>8585112.6199999992</v>
      </c>
      <c r="J64" s="13"/>
      <c r="K64" s="13"/>
      <c r="L64" s="13">
        <v>8585112.6199999992</v>
      </c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</sheetData>
  <mergeCells count="30">
    <mergeCell ref="W7:W8"/>
    <mergeCell ref="R7:R8"/>
    <mergeCell ref="S7:S8"/>
    <mergeCell ref="T7:T8"/>
    <mergeCell ref="U7:U8"/>
    <mergeCell ref="V7:V8"/>
    <mergeCell ref="A64:G64"/>
    <mergeCell ref="A5:A8"/>
    <mergeCell ref="B5:B8"/>
    <mergeCell ref="C5:C8"/>
    <mergeCell ref="D5:D8"/>
    <mergeCell ref="E5:E8"/>
    <mergeCell ref="F5:F8"/>
    <mergeCell ref="G5:G8"/>
    <mergeCell ref="A3:W3"/>
    <mergeCell ref="A4:G4"/>
    <mergeCell ref="I5:W5"/>
    <mergeCell ref="I6:M6"/>
    <mergeCell ref="N6:P6"/>
    <mergeCell ref="R6:W6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</mergeCells>
  <phoneticPr fontId="16" type="noConversion"/>
  <pageMargins left="0.75" right="0.75" top="1" bottom="1" header="0.5" footer="0.5"/>
  <pageSetup paperSize="9" scale="50" pageOrder="overThenDown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outlinePr summaryRight="0"/>
  </sheetPr>
  <dimension ref="A1:W15"/>
  <sheetViews>
    <sheetView showZeros="0" topLeftCell="E1" workbookViewId="0">
      <pane ySplit="1" topLeftCell="A2" activePane="bottomLeft" state="frozen"/>
      <selection pane="bottomLeft" activeCell="G11" sqref="G11:G14"/>
    </sheetView>
  </sheetViews>
  <sheetFormatPr defaultColWidth="8.875" defaultRowHeight="15" customHeight="1"/>
  <cols>
    <col min="1" max="8" width="28.625" customWidth="1"/>
    <col min="9" max="23" width="14.25" customWidth="1"/>
  </cols>
  <sheetData>
    <row r="1" spans="1:23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232</v>
      </c>
    </row>
    <row r="3" spans="1:23" ht="45" customHeight="1">
      <c r="A3" s="62" t="s">
        <v>233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ht="18.75" customHeight="1">
      <c r="A4" s="63" t="str">
        <f>"单位名称："&amp;"峨山彝族自治县水利局"</f>
        <v>单位名称：峨山彝族自治县水利局</v>
      </c>
      <c r="B4" s="63"/>
      <c r="C4" s="63"/>
      <c r="D4" s="63"/>
      <c r="E4" s="63"/>
      <c r="F4" s="63"/>
      <c r="G4" s="63"/>
      <c r="H4" s="63"/>
      <c r="I4" s="42"/>
      <c r="J4" s="42"/>
      <c r="K4" s="42"/>
      <c r="L4" s="42"/>
      <c r="M4" s="42"/>
      <c r="N4" s="4"/>
      <c r="O4" s="4"/>
      <c r="P4" s="4"/>
      <c r="Q4" s="4"/>
      <c r="R4" s="4"/>
      <c r="S4" s="4"/>
      <c r="T4" s="4"/>
      <c r="U4" s="4"/>
      <c r="V4" s="4"/>
      <c r="W4" s="4" t="s">
        <v>29</v>
      </c>
    </row>
    <row r="5" spans="1:23" ht="18.75" customHeight="1">
      <c r="A5" s="70" t="s">
        <v>234</v>
      </c>
      <c r="B5" s="70" t="s">
        <v>141</v>
      </c>
      <c r="C5" s="70" t="s">
        <v>142</v>
      </c>
      <c r="D5" s="70" t="s">
        <v>235</v>
      </c>
      <c r="E5" s="70" t="s">
        <v>143</v>
      </c>
      <c r="F5" s="70" t="s">
        <v>144</v>
      </c>
      <c r="G5" s="70" t="s">
        <v>236</v>
      </c>
      <c r="H5" s="70" t="s">
        <v>146</v>
      </c>
      <c r="I5" s="74" t="s">
        <v>32</v>
      </c>
      <c r="J5" s="74" t="s">
        <v>237</v>
      </c>
      <c r="K5" s="70"/>
      <c r="L5" s="70"/>
      <c r="M5" s="70"/>
      <c r="N5" s="70" t="s">
        <v>148</v>
      </c>
      <c r="O5" s="70"/>
      <c r="P5" s="70"/>
      <c r="Q5" s="70" t="s">
        <v>38</v>
      </c>
      <c r="R5" s="70" t="s">
        <v>63</v>
      </c>
      <c r="S5" s="70"/>
      <c r="T5" s="70"/>
      <c r="U5" s="70"/>
      <c r="V5" s="70"/>
      <c r="W5" s="70"/>
    </row>
    <row r="6" spans="1:23" ht="18.75" customHeight="1">
      <c r="A6" s="70"/>
      <c r="B6" s="70"/>
      <c r="C6" s="70"/>
      <c r="D6" s="70"/>
      <c r="E6" s="70"/>
      <c r="F6" s="70"/>
      <c r="G6" s="70"/>
      <c r="H6" s="70"/>
      <c r="I6" s="74" t="s">
        <v>149</v>
      </c>
      <c r="J6" s="74" t="s">
        <v>35</v>
      </c>
      <c r="K6" s="70"/>
      <c r="L6" s="70" t="s">
        <v>36</v>
      </c>
      <c r="M6" s="70" t="s">
        <v>37</v>
      </c>
      <c r="N6" s="70" t="s">
        <v>35</v>
      </c>
      <c r="O6" s="70" t="s">
        <v>36</v>
      </c>
      <c r="P6" s="70" t="s">
        <v>37</v>
      </c>
      <c r="Q6" s="70" t="s">
        <v>38</v>
      </c>
      <c r="R6" s="70" t="s">
        <v>34</v>
      </c>
      <c r="S6" s="70" t="s">
        <v>41</v>
      </c>
      <c r="T6" s="70" t="s">
        <v>42</v>
      </c>
      <c r="U6" s="70" t="s">
        <v>43</v>
      </c>
      <c r="V6" s="70" t="s">
        <v>44</v>
      </c>
      <c r="W6" s="70" t="s">
        <v>45</v>
      </c>
    </row>
    <row r="7" spans="1:23" ht="18.75" customHeight="1">
      <c r="A7" s="70"/>
      <c r="B7" s="70"/>
      <c r="C7" s="70"/>
      <c r="D7" s="70"/>
      <c r="E7" s="70"/>
      <c r="F7" s="70"/>
      <c r="G7" s="70"/>
      <c r="H7" s="70"/>
      <c r="I7" s="74"/>
      <c r="J7" s="74" t="s">
        <v>35</v>
      </c>
      <c r="K7" s="70"/>
      <c r="L7" s="70" t="s">
        <v>36</v>
      </c>
      <c r="M7" s="70" t="s">
        <v>37</v>
      </c>
      <c r="N7" s="70" t="s">
        <v>35</v>
      </c>
      <c r="O7" s="70" t="s">
        <v>36</v>
      </c>
      <c r="P7" s="70" t="s">
        <v>37</v>
      </c>
      <c r="Q7" s="70"/>
      <c r="R7" s="70" t="s">
        <v>34</v>
      </c>
      <c r="S7" s="70" t="s">
        <v>41</v>
      </c>
      <c r="T7" s="70" t="s">
        <v>42</v>
      </c>
      <c r="U7" s="70" t="s">
        <v>43</v>
      </c>
      <c r="V7" s="70" t="s">
        <v>44</v>
      </c>
      <c r="W7" s="70" t="s">
        <v>45</v>
      </c>
    </row>
    <row r="8" spans="1:23" ht="22.7" customHeight="1">
      <c r="A8" s="70"/>
      <c r="B8" s="70"/>
      <c r="C8" s="70"/>
      <c r="D8" s="70"/>
      <c r="E8" s="70"/>
      <c r="F8" s="70"/>
      <c r="G8" s="70"/>
      <c r="H8" s="70"/>
      <c r="I8" s="74"/>
      <c r="J8" s="37" t="s">
        <v>34</v>
      </c>
      <c r="K8" s="9" t="s">
        <v>238</v>
      </c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</row>
    <row r="9" spans="1:23" ht="18.75" customHeight="1">
      <c r="A9" s="10" t="s">
        <v>46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0">
        <v>12</v>
      </c>
      <c r="M9" s="10">
        <v>13</v>
      </c>
      <c r="N9" s="10">
        <v>14</v>
      </c>
      <c r="O9" s="10">
        <v>15</v>
      </c>
      <c r="P9" s="10">
        <v>16</v>
      </c>
      <c r="Q9" s="10">
        <v>17</v>
      </c>
      <c r="R9" s="10">
        <v>18</v>
      </c>
      <c r="S9" s="10">
        <v>19</v>
      </c>
      <c r="T9" s="10">
        <v>20</v>
      </c>
      <c r="U9" s="10">
        <v>21</v>
      </c>
      <c r="V9" s="10">
        <v>22</v>
      </c>
      <c r="W9" s="10">
        <v>23</v>
      </c>
    </row>
    <row r="10" spans="1:23" ht="18.75" customHeight="1">
      <c r="A10" s="6"/>
      <c r="B10" s="6"/>
      <c r="C10" s="7" t="s">
        <v>239</v>
      </c>
      <c r="D10" s="6"/>
      <c r="E10" s="6"/>
      <c r="F10" s="6"/>
      <c r="G10" s="6"/>
      <c r="H10" s="6"/>
      <c r="I10" s="8">
        <v>593920.4</v>
      </c>
      <c r="J10" s="8">
        <v>593920.4</v>
      </c>
      <c r="K10" s="8">
        <v>593920.4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18.75" customHeight="1">
      <c r="A11" s="6" t="s">
        <v>240</v>
      </c>
      <c r="B11" s="6" t="s">
        <v>241</v>
      </c>
      <c r="C11" s="7" t="s">
        <v>239</v>
      </c>
      <c r="D11" s="6" t="s">
        <v>56</v>
      </c>
      <c r="E11" s="6" t="s">
        <v>84</v>
      </c>
      <c r="F11" s="6" t="s">
        <v>85</v>
      </c>
      <c r="G11" s="6" t="s">
        <v>242</v>
      </c>
      <c r="H11" s="6" t="s">
        <v>243</v>
      </c>
      <c r="I11" s="8">
        <v>593920.4</v>
      </c>
      <c r="J11" s="8">
        <v>593920.4</v>
      </c>
      <c r="K11" s="8">
        <v>593920.4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18.75" customHeight="1">
      <c r="A12" s="17"/>
      <c r="B12" s="17"/>
      <c r="C12" s="7" t="s">
        <v>244</v>
      </c>
      <c r="D12" s="17"/>
      <c r="E12" s="17"/>
      <c r="F12" s="17"/>
      <c r="G12" s="17"/>
      <c r="H12" s="17"/>
      <c r="I12" s="8">
        <v>108408</v>
      </c>
      <c r="J12" s="8">
        <v>108408</v>
      </c>
      <c r="K12" s="8">
        <v>108408</v>
      </c>
      <c r="L12" s="8"/>
      <c r="M12" s="8"/>
      <c r="N12" s="8"/>
      <c r="O12" s="8"/>
      <c r="P12" s="17"/>
      <c r="Q12" s="8"/>
      <c r="R12" s="8"/>
      <c r="S12" s="8"/>
      <c r="T12" s="8"/>
      <c r="U12" s="8"/>
      <c r="V12" s="8"/>
      <c r="W12" s="8"/>
    </row>
    <row r="13" spans="1:23" ht="18.75" customHeight="1">
      <c r="A13" s="6" t="s">
        <v>240</v>
      </c>
      <c r="B13" s="6" t="s">
        <v>245</v>
      </c>
      <c r="C13" s="7" t="s">
        <v>244</v>
      </c>
      <c r="D13" s="6" t="s">
        <v>56</v>
      </c>
      <c r="E13" s="6" t="s">
        <v>84</v>
      </c>
      <c r="F13" s="6" t="s">
        <v>85</v>
      </c>
      <c r="G13" s="6" t="s">
        <v>200</v>
      </c>
      <c r="H13" s="6" t="s">
        <v>201</v>
      </c>
      <c r="I13" s="8">
        <v>16632</v>
      </c>
      <c r="J13" s="8">
        <v>16632</v>
      </c>
      <c r="K13" s="8">
        <v>16632</v>
      </c>
      <c r="L13" s="8"/>
      <c r="M13" s="8"/>
      <c r="N13" s="8"/>
      <c r="O13" s="8"/>
      <c r="P13" s="17"/>
      <c r="Q13" s="8"/>
      <c r="R13" s="8"/>
      <c r="S13" s="8"/>
      <c r="T13" s="8"/>
      <c r="U13" s="8"/>
      <c r="V13" s="8"/>
      <c r="W13" s="8"/>
    </row>
    <row r="14" spans="1:23" ht="18.75" customHeight="1">
      <c r="A14" s="6" t="s">
        <v>240</v>
      </c>
      <c r="B14" s="6" t="s">
        <v>245</v>
      </c>
      <c r="C14" s="7" t="s">
        <v>244</v>
      </c>
      <c r="D14" s="6" t="s">
        <v>56</v>
      </c>
      <c r="E14" s="6" t="s">
        <v>84</v>
      </c>
      <c r="F14" s="6" t="s">
        <v>85</v>
      </c>
      <c r="G14" s="6" t="s">
        <v>200</v>
      </c>
      <c r="H14" s="6" t="s">
        <v>201</v>
      </c>
      <c r="I14" s="8">
        <v>91776</v>
      </c>
      <c r="J14" s="8">
        <v>91776</v>
      </c>
      <c r="K14" s="8">
        <v>91776</v>
      </c>
      <c r="L14" s="8"/>
      <c r="M14" s="8"/>
      <c r="N14" s="8"/>
      <c r="O14" s="8"/>
      <c r="P14" s="17"/>
      <c r="Q14" s="8"/>
      <c r="R14" s="8"/>
      <c r="S14" s="8"/>
      <c r="T14" s="8"/>
      <c r="U14" s="8"/>
      <c r="V14" s="8"/>
      <c r="W14" s="8"/>
    </row>
    <row r="15" spans="1:23" ht="18.75" customHeight="1">
      <c r="A15" s="78" t="s">
        <v>32</v>
      </c>
      <c r="B15" s="78"/>
      <c r="C15" s="78"/>
      <c r="D15" s="78"/>
      <c r="E15" s="78"/>
      <c r="F15" s="78"/>
      <c r="G15" s="78"/>
      <c r="H15" s="78"/>
      <c r="I15" s="8">
        <v>702328.4</v>
      </c>
      <c r="J15" s="8">
        <v>702328.4</v>
      </c>
      <c r="K15" s="8">
        <v>702328.4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</sheetData>
  <mergeCells count="28">
    <mergeCell ref="V6:V8"/>
    <mergeCell ref="W6:W8"/>
    <mergeCell ref="J6:K7"/>
    <mergeCell ref="A15:H15"/>
    <mergeCell ref="A5:A8"/>
    <mergeCell ref="B5:B8"/>
    <mergeCell ref="C5:C8"/>
    <mergeCell ref="D5:D8"/>
    <mergeCell ref="E5:E8"/>
    <mergeCell ref="F5:F8"/>
    <mergeCell ref="G5:G8"/>
    <mergeCell ref="H5:H8"/>
    <mergeCell ref="A3:W3"/>
    <mergeCell ref="A4:H4"/>
    <mergeCell ref="J5:M5"/>
    <mergeCell ref="N5:P5"/>
    <mergeCell ref="R5:W5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</mergeCells>
  <phoneticPr fontId="18" type="noConversion"/>
  <pageMargins left="0.75" right="0.75" top="1" bottom="1" header="0.5" footer="0.5"/>
  <pageSetup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outlinePr summaryRight="0"/>
  </sheetPr>
  <dimension ref="A1:J20"/>
  <sheetViews>
    <sheetView showZeros="0" workbookViewId="0">
      <pane ySplit="1" topLeftCell="A2" activePane="bottomLeft" state="frozen"/>
      <selection pane="bottomLeft" activeCell="B23" sqref="B23"/>
    </sheetView>
  </sheetViews>
  <sheetFormatPr defaultColWidth="8.875" defaultRowHeight="15" customHeight="1"/>
  <cols>
    <col min="1" max="1" width="44.375" customWidth="1"/>
    <col min="2" max="2" width="41.5" customWidth="1"/>
    <col min="3" max="4" width="13.875" customWidth="1"/>
    <col min="5" max="5" width="26.875" customWidth="1"/>
    <col min="6" max="7" width="10" customWidth="1"/>
    <col min="8" max="8" width="13" bestFit="1" customWidth="1"/>
    <col min="9" max="9" width="13.75" customWidth="1"/>
    <col min="10" max="10" width="27.25" bestFit="1" customWidth="1"/>
  </cols>
  <sheetData>
    <row r="1" spans="1:10" ht="15" customHeight="1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0" ht="15" customHeight="1">
      <c r="A2" s="79" t="s">
        <v>246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45" customHeight="1">
      <c r="A3" s="80" t="s">
        <v>247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ht="20.25" customHeight="1">
      <c r="A4" s="81" t="str">
        <f>"单位名称："&amp;"峨山彝族自治县水利局"</f>
        <v>单位名称：峨山彝族自治县水利局</v>
      </c>
      <c r="B4" s="81"/>
      <c r="C4" s="81"/>
      <c r="D4" s="81"/>
      <c r="E4" s="81"/>
      <c r="F4" s="81"/>
      <c r="G4" s="81"/>
      <c r="H4" s="81"/>
      <c r="I4" s="81"/>
      <c r="J4" s="81"/>
    </row>
    <row r="5" spans="1:10" ht="20.25" customHeight="1">
      <c r="A5" s="82" t="s">
        <v>248</v>
      </c>
      <c r="B5" s="82" t="s">
        <v>249</v>
      </c>
      <c r="C5" s="82" t="s">
        <v>250</v>
      </c>
      <c r="D5" s="82" t="s">
        <v>251</v>
      </c>
      <c r="E5" s="82" t="s">
        <v>252</v>
      </c>
      <c r="F5" s="82" t="s">
        <v>253</v>
      </c>
      <c r="G5" s="82" t="s">
        <v>254</v>
      </c>
      <c r="H5" s="82" t="s">
        <v>255</v>
      </c>
      <c r="I5" s="82" t="s">
        <v>256</v>
      </c>
      <c r="J5" s="82" t="s">
        <v>257</v>
      </c>
    </row>
    <row r="6" spans="1:10" ht="46.5" customHeight="1">
      <c r="A6" s="82"/>
      <c r="B6" s="82"/>
      <c r="C6" s="82"/>
      <c r="D6" s="82"/>
      <c r="E6" s="82"/>
      <c r="F6" s="82"/>
      <c r="G6" s="82"/>
      <c r="H6" s="82"/>
      <c r="I6" s="82"/>
      <c r="J6" s="82"/>
    </row>
    <row r="7" spans="1:10" ht="20.25" customHeight="1">
      <c r="A7" s="26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  <c r="H7" s="26">
        <v>8</v>
      </c>
      <c r="I7" s="26">
        <v>9</v>
      </c>
      <c r="J7" s="26">
        <v>10</v>
      </c>
    </row>
    <row r="8" spans="1:10" ht="20.25" customHeight="1">
      <c r="A8" s="17" t="s">
        <v>56</v>
      </c>
      <c r="B8" s="17"/>
      <c r="C8" s="17"/>
      <c r="E8" s="31"/>
      <c r="F8" s="31"/>
      <c r="G8" s="31"/>
      <c r="H8" s="31"/>
      <c r="I8" s="31"/>
      <c r="J8" s="31"/>
    </row>
    <row r="9" spans="1:10" ht="30" customHeight="1">
      <c r="A9" s="39" t="s">
        <v>244</v>
      </c>
      <c r="B9" s="17" t="s">
        <v>258</v>
      </c>
      <c r="C9" s="18"/>
      <c r="D9" s="18"/>
      <c r="E9" s="31"/>
      <c r="F9" s="31"/>
      <c r="G9" s="31"/>
      <c r="H9" s="31"/>
      <c r="I9" s="31"/>
      <c r="J9" s="31"/>
    </row>
    <row r="10" spans="1:10" ht="26.1" customHeight="1">
      <c r="A10" s="17"/>
      <c r="B10" s="17"/>
      <c r="C10" s="17" t="s">
        <v>259</v>
      </c>
      <c r="D10" s="40" t="s">
        <v>260</v>
      </c>
      <c r="E10" s="41" t="s">
        <v>261</v>
      </c>
      <c r="F10" s="32" t="s">
        <v>262</v>
      </c>
      <c r="G10" s="18" t="s">
        <v>71</v>
      </c>
      <c r="H10" s="32" t="s">
        <v>263</v>
      </c>
      <c r="I10" s="32" t="s">
        <v>264</v>
      </c>
      <c r="J10" s="41" t="s">
        <v>265</v>
      </c>
    </row>
    <row r="11" spans="1:10" ht="20.25" customHeight="1">
      <c r="A11" s="17"/>
      <c r="B11" s="17"/>
      <c r="C11" s="17" t="s">
        <v>259</v>
      </c>
      <c r="D11" s="40" t="s">
        <v>266</v>
      </c>
      <c r="E11" s="41" t="s">
        <v>267</v>
      </c>
      <c r="F11" s="32" t="s">
        <v>262</v>
      </c>
      <c r="G11" s="18" t="s">
        <v>268</v>
      </c>
      <c r="H11" s="32" t="s">
        <v>269</v>
      </c>
      <c r="I11" s="32" t="s">
        <v>270</v>
      </c>
      <c r="J11" s="41" t="s">
        <v>271</v>
      </c>
    </row>
    <row r="12" spans="1:10" ht="20.25" customHeight="1">
      <c r="A12" s="17"/>
      <c r="B12" s="17"/>
      <c r="C12" s="17" t="s">
        <v>259</v>
      </c>
      <c r="D12" s="40" t="s">
        <v>272</v>
      </c>
      <c r="E12" s="41" t="s">
        <v>273</v>
      </c>
      <c r="F12" s="32" t="s">
        <v>262</v>
      </c>
      <c r="G12" s="18" t="s">
        <v>274</v>
      </c>
      <c r="H12" s="32" t="s">
        <v>275</v>
      </c>
      <c r="I12" s="32" t="s">
        <v>264</v>
      </c>
      <c r="J12" s="41" t="s">
        <v>276</v>
      </c>
    </row>
    <row r="13" spans="1:10" ht="20.25" customHeight="1">
      <c r="A13" s="17"/>
      <c r="B13" s="17"/>
      <c r="C13" s="17" t="s">
        <v>277</v>
      </c>
      <c r="D13" s="40" t="s">
        <v>278</v>
      </c>
      <c r="E13" s="41" t="s">
        <v>279</v>
      </c>
      <c r="F13" s="32" t="s">
        <v>280</v>
      </c>
      <c r="G13" s="18" t="s">
        <v>281</v>
      </c>
      <c r="H13" s="32" t="s">
        <v>282</v>
      </c>
      <c r="I13" s="32" t="s">
        <v>264</v>
      </c>
      <c r="J13" s="41" t="s">
        <v>279</v>
      </c>
    </row>
    <row r="14" spans="1:10" ht="20.25" customHeight="1">
      <c r="A14" s="17"/>
      <c r="B14" s="17"/>
      <c r="C14" s="17" t="s">
        <v>283</v>
      </c>
      <c r="D14" s="40" t="s">
        <v>284</v>
      </c>
      <c r="E14" s="41" t="s">
        <v>285</v>
      </c>
      <c r="F14" s="32" t="s">
        <v>262</v>
      </c>
      <c r="G14" s="18" t="s">
        <v>286</v>
      </c>
      <c r="H14" s="32" t="s">
        <v>282</v>
      </c>
      <c r="I14" s="32" t="s">
        <v>264</v>
      </c>
      <c r="J14" s="41" t="s">
        <v>285</v>
      </c>
    </row>
    <row r="15" spans="1:10" ht="69.95" customHeight="1">
      <c r="A15" s="39" t="s">
        <v>239</v>
      </c>
      <c r="B15" s="17" t="s">
        <v>287</v>
      </c>
      <c r="C15" s="17"/>
      <c r="D15" s="17"/>
      <c r="E15" s="17"/>
      <c r="F15" s="17"/>
      <c r="G15" s="17"/>
      <c r="H15" s="17"/>
      <c r="I15" s="17"/>
      <c r="J15" s="17"/>
    </row>
    <row r="16" spans="1:10" ht="20.25" customHeight="1">
      <c r="A16" s="17"/>
      <c r="B16" s="17"/>
      <c r="C16" s="17" t="s">
        <v>259</v>
      </c>
      <c r="D16" s="40" t="s">
        <v>260</v>
      </c>
      <c r="E16" s="41" t="s">
        <v>288</v>
      </c>
      <c r="F16" s="32" t="s">
        <v>262</v>
      </c>
      <c r="G16" s="18" t="s">
        <v>52</v>
      </c>
      <c r="H16" s="32" t="s">
        <v>263</v>
      </c>
      <c r="I16" s="32" t="s">
        <v>264</v>
      </c>
      <c r="J16" s="41" t="s">
        <v>288</v>
      </c>
    </row>
    <row r="17" spans="1:10" ht="20.25" customHeight="1">
      <c r="A17" s="17"/>
      <c r="B17" s="17"/>
      <c r="C17" s="17" t="s">
        <v>259</v>
      </c>
      <c r="D17" s="40" t="s">
        <v>266</v>
      </c>
      <c r="E17" s="41" t="s">
        <v>289</v>
      </c>
      <c r="F17" s="32" t="s">
        <v>262</v>
      </c>
      <c r="G17" s="18" t="s">
        <v>290</v>
      </c>
      <c r="H17" s="32" t="s">
        <v>291</v>
      </c>
      <c r="I17" s="32" t="s">
        <v>270</v>
      </c>
      <c r="J17" s="41" t="s">
        <v>292</v>
      </c>
    </row>
    <row r="18" spans="1:10" ht="20.25" customHeight="1">
      <c r="A18" s="17"/>
      <c r="B18" s="17"/>
      <c r="C18" s="17" t="s">
        <v>259</v>
      </c>
      <c r="D18" s="40" t="s">
        <v>272</v>
      </c>
      <c r="E18" s="41" t="s">
        <v>273</v>
      </c>
      <c r="F18" s="32" t="s">
        <v>262</v>
      </c>
      <c r="G18" s="18" t="s">
        <v>293</v>
      </c>
      <c r="H18" s="32" t="s">
        <v>275</v>
      </c>
      <c r="I18" s="32" t="s">
        <v>264</v>
      </c>
      <c r="J18" s="41" t="s">
        <v>292</v>
      </c>
    </row>
    <row r="19" spans="1:10" ht="20.25" customHeight="1">
      <c r="A19" s="17"/>
      <c r="B19" s="17"/>
      <c r="C19" s="17" t="s">
        <v>277</v>
      </c>
      <c r="D19" s="40" t="s">
        <v>278</v>
      </c>
      <c r="E19" s="41" t="s">
        <v>294</v>
      </c>
      <c r="F19" s="32" t="s">
        <v>262</v>
      </c>
      <c r="G19" s="18" t="s">
        <v>290</v>
      </c>
      <c r="H19" s="32" t="s">
        <v>291</v>
      </c>
      <c r="I19" s="32" t="s">
        <v>270</v>
      </c>
      <c r="J19" s="41" t="s">
        <v>294</v>
      </c>
    </row>
    <row r="20" spans="1:10" ht="20.25" customHeight="1">
      <c r="A20" s="17"/>
      <c r="B20" s="17"/>
      <c r="C20" s="17" t="s">
        <v>283</v>
      </c>
      <c r="D20" s="40" t="s">
        <v>284</v>
      </c>
      <c r="E20" s="41" t="s">
        <v>295</v>
      </c>
      <c r="F20" s="32" t="s">
        <v>280</v>
      </c>
      <c r="G20" s="18" t="s">
        <v>281</v>
      </c>
      <c r="H20" s="32" t="s">
        <v>282</v>
      </c>
      <c r="I20" s="32" t="s">
        <v>264</v>
      </c>
      <c r="J20" s="41" t="s">
        <v>296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honeticPr fontId="18" type="noConversion"/>
  <pageMargins left="0.75" right="0.75" top="1" bottom="1" header="0.5" footer="0.5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dreamsummit</cp:lastModifiedBy>
  <dcterms:created xsi:type="dcterms:W3CDTF">2025-02-24T01:35:00Z</dcterms:created>
  <dcterms:modified xsi:type="dcterms:W3CDTF">2025-02-27T01:40:53Z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B2282BE8A782476496BD8A4BE86FEE0D_13</vt:lpwstr>
  </property>
  <property fmtid="{D5CDD505-2E9C-101B-9397-08002B2CF9AE}" pid="3" name="KSOProductBuildVer">
    <vt:lpwstr>2052-12.1.0.18276</vt:lpwstr>
  </property>
</Properties>
</file>