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<sst xmlns="http://schemas.openxmlformats.org/spreadsheetml/2006/main" count="832" uniqueCount="339">
  <si>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</si>
  <si>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</si>
  <si>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</si>
  <si>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</si>
  <si>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</si>
  <si>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</si>
  <si>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</si>
  <si>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</si>
  <si>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</si>
  <si>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</si>
  <si>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</si>
  <si>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</si>
  <si>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</si>
  <si>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</si>
  <si>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</si>
  <si>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</si>
  <si>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</si>
  <si>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</si>
  <si>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</si>
  <si>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</si>
  <si>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</si>
  <si>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</si>
  <si>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</si>
  <si>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</si>
  <si>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</si>
  <si>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</si>
  <si>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</si>
  <si>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</si>
  <si>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</si>
  <si>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</si>
  <si>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</si>
  <si>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</si>
  <si>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</si>
  <si>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</si>
  <si>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</si>
  <si>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</si>
  <si>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</si>
  <si>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</si>
  <si>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</si>
  <si>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</si>
  <si>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</si>
  <si>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</si>
  <si>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</si>
  <si>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</si>
  <si>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</si>
  <si>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</si>
  <si>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</si>
  <si>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</si>
  <si>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</si>
  <si>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</si>
  <si>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</si>
  <si>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</si>
  <si>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</si>
  <si>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</si>
  <si>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</si>
  <si>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416</t>
  </si>
  <si>
    <t>峨山彝族自治县融媒体中心</t>
  </si>
  <si>
    <t>416001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</si>
  <si>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</si>
  <si>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</si>
  <si>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</si>
  <si>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</si>
  <si>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</si>
  <si>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</si>
  <si>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</si>
  <si>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</si>
  <si>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</si>
  <si>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</si>
  <si>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</si>
  <si>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</si>
  <si>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</si>
  <si>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</si>
  <si>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</si>
  <si>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</si>
  <si>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</si>
  <si>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</si>
  <si>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</si>
  <si>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</si>
  <si>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</si>
  <si>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</si>
  <si>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</si>
  <si>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</si>
  <si>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</si>
  <si>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</si>
  <si>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</si>
  <si>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</si>
  <si>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</si>
  <si>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</si>
  <si>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</si>
  <si>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</si>
  <si>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</si>
  <si>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</si>
  <si>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</si>
  <si>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</si>
  <si>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</si>
  <si>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</si>
  <si>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</si>
  <si>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</si>
  <si>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</si>
  <si>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</si>
  <si>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</si>
  <si>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</si>
  <si>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</si>
  <si>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</si>
  <si>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</si>
  <si>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</si>
  <si>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</si>
  <si>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</si>
  <si>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</si>
  <si>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</si>
  <si>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</si>
  <si>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</si>
  <si>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</si>
  <si>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</si>
  <si>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</si>
  <si>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</si>
  <si>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</si>
  <si>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</si>
  <si>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</si>
  <si>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</si>
  <si>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</si>
  <si>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</si>
  <si>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</si>
  <si>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</si>
  <si>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</si>
  <si>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</si>
  <si>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</si>
  <si>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</si>
  <si>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</si>
  <si>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</si>
  <si>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</si>
  <si>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</si>
  <si>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</si>
  <si>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</si>
  <si>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</si>
  <si>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</si>
  <si>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</si>
  <si>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</si>
  <si>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</si>
  <si>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</si>
  <si>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</si>
  <si>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</si>
  <si>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</si>
  <si>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</si>
  <si>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</si>
  <si>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</si>
  <si>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</si>
  <si>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</si>
  <si>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530426210000000015173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</si>
  <si>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</si>
  <si>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</si>
  <si>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</si>
  <si>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</si>
  <si>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</si>
  <si>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</si>
  <si>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</si>
  <si>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530426210000000015174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</si>
  <si>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</si>
  <si>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</si>
  <si>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</si>
  <si>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</si>
  <si>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</si>
  <si>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</si>
  <si>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</si>
  <si>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530426210000000015175</t>
  </si>
  <si>
    <t>30113</t>
  </si>
  <si>
    <t>530426210000000015176</t>
  </si>
  <si>
    <t>对个人和家庭的补助</t>
  </si>
  <si>
    <t>30305</t>
  </si>
  <si>
    <t>生活补助</t>
  </si>
  <si>
    <t>530426210000000015178</t>
  </si>
  <si>
    <t>公车购置及运维费</t>
  </si>
  <si>
    <t>30231</t>
  </si>
  <si>
    <t>公务用车运行维护费</t>
  </si>
  <si>
    <t>530426210000000015179</t>
  </si>
  <si>
    <t>工会经费</t>
  </si>
  <si>
    <t>30228</t>
  </si>
  <si>
    <t>530426210000000015181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</si>
  <si>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</si>
  <si>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</si>
  <si>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</si>
  <si>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</si>
  <si>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</si>
  <si>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</si>
  <si>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</si>
  <si>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</si>
  <si>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</si>
  <si>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</si>
  <si>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</si>
  <si>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</si>
  <si>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</si>
  <si>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30299</t>
  </si>
  <si>
    <t>其他商品和服务支出</t>
  </si>
  <si>
    <t>530426231100001470245</t>
  </si>
  <si>
    <t>残疾人就业保障金</t>
  </si>
  <si>
    <t>530426231100001470247</t>
  </si>
  <si>
    <t>退休人员统筹外养老金</t>
  </si>
  <si>
    <t>30302</t>
  </si>
  <si>
    <t>退休费</t>
  </si>
  <si>
    <t>530426231100001470269</t>
  </si>
  <si>
    <t>福利费</t>
  </si>
  <si>
    <t>30229</t>
  </si>
  <si>
    <t>530426231100001476420</t>
  </si>
  <si>
    <t>奖励性绩效工资</t>
  </si>
  <si>
    <t>530426231100001487276</t>
  </si>
  <si>
    <t>30217</t>
  </si>
  <si>
    <t>530426241100002334650</t>
  </si>
  <si>
    <t>编外人员工资</t>
  </si>
  <si>
    <t>30199</t>
  </si>
  <si>
    <t>其他工资福利支出</t>
  </si>
  <si>
    <t>530426251100003590870</t>
  </si>
  <si>
    <t>其他财政补助人员经费</t>
  </si>
  <si>
    <t>530426251100003591385</t>
  </si>
  <si>
    <t>工作业务（非税安排）经费</t>
  </si>
  <si>
    <t>30227</t>
  </si>
  <si>
    <t>委托业务费</t>
  </si>
  <si>
    <t>530426251100003646433</t>
  </si>
  <si>
    <t>工作业务经费</t>
  </si>
  <si>
    <t>530426251100003846774</t>
  </si>
  <si>
    <t>编外人员工资（绩效类）经费</t>
  </si>
  <si>
    <t>30226</t>
  </si>
  <si>
    <t>劳务费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</si>
  <si>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</si>
  <si>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</si>
  <si>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</si>
  <si>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</si>
  <si>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</si>
  <si>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</si>
  <si>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</si>
  <si>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峨山县融媒体中心抚恤金、遗属补助项目补助资金</t>
  </si>
  <si>
    <t>312 民生类</t>
  </si>
  <si>
    <t>530426231100001876130</t>
  </si>
  <si>
    <t>30304</t>
  </si>
  <si>
    <t>抚恤金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</si>
  <si>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</si>
  <si>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</si>
  <si>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</si>
  <si>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</si>
  <si>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</si>
  <si>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</si>
  <si>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</si>
  <si>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</si>
  <si>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</si>
  <si>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</si>
  <si>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</si>
  <si>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</si>
  <si>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对遗属人员、退休死亡家属发放生活补助，将一定程度在经济上对他们进行帮扶，通过发放生活补助给予他们物质上的保障。按照财政资金到位程度，遗属人员生活将按月完成资金的发放兑现，退休死亡抚恤金安葬费按照财政通知按审批金额一次性发放。1.遗属生活补助5人，合计47892元；2.退休死亡抚恤金安葬费补助3人，合计202322元。</t>
  </si>
  <si>
    <t>产出指标</t>
  </si>
  <si>
    <t>数量指标</t>
  </si>
  <si>
    <t>抚恤金获补对象数</t>
  </si>
  <si>
    <t>=</t>
  </si>
  <si>
    <t>人</t>
  </si>
  <si>
    <t>定量指标</t>
  </si>
  <si>
    <t>反映获补助人员的数量情况。</t>
  </si>
  <si>
    <t>遗属生活补助对象数</t>
  </si>
  <si>
    <t>反映获补助人员数量</t>
  </si>
  <si>
    <t>质量指标</t>
  </si>
  <si>
    <t>获补对象准确率</t>
  </si>
  <si>
    <t>100</t>
  </si>
  <si>
    <t>%</t>
  </si>
  <si>
    <t>反映获补助对象认定的准确性情况。</t>
  </si>
  <si>
    <t>兑现准确率</t>
  </si>
  <si>
    <t>反映发放获补助对象认定的准确性情况。</t>
  </si>
  <si>
    <t>效益指标</t>
  </si>
  <si>
    <t>社会效益</t>
  </si>
  <si>
    <t>生活状况改善</t>
  </si>
  <si>
    <t>改善</t>
  </si>
  <si>
    <t>定性指标</t>
  </si>
  <si>
    <t>反映补助促进受助对象生活状况改善的情况。</t>
  </si>
  <si>
    <t>满意度指标</t>
  </si>
  <si>
    <t>服务对象满意度</t>
  </si>
  <si>
    <t>&gt;=</t>
  </si>
  <si>
    <t>90</t>
  </si>
  <si>
    <t>反映服务对象满意度情况</t>
  </si>
  <si>
    <t>预算06表</t>
  </si>
  <si>
    <t>2025年部门政府性基金预算支出预算表</t>
  </si>
  <si>
    <t>政府性基金预算支出</t>
  </si>
  <si>
    <t>备注：2025年本单位无政府性基金支出安排。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</si>
  <si>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</si>
  <si>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</si>
  <si>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</si>
  <si>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</si>
  <si>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</si>
  <si>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</si>
  <si>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</si>
  <si>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</si>
  <si>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</si>
  <si>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</si>
  <si>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</si>
  <si>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</si>
  <si>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办公文件柜</t>
  </si>
  <si>
    <t>组</t>
  </si>
  <si>
    <t>办公用复印纸</t>
  </si>
  <si>
    <t>件</t>
  </si>
  <si>
    <t>20</t>
  </si>
  <si>
    <t>公务用车维修保养</t>
  </si>
  <si>
    <t>次</t>
  </si>
  <si>
    <t>公务用车保险</t>
  </si>
  <si>
    <t>项</t>
  </si>
  <si>
    <t>公务用车加油</t>
  </si>
  <si>
    <t>30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</si>
  <si>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</si>
  <si>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</si>
  <si>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</si>
  <si>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</si>
  <si>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</si>
  <si>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备注：2025年本单位无政府购买服务支出安排。</t>
  </si>
  <si>
    <t>预算09-1表</t>
  </si>
  <si>
    <t>2025年对下转移支付预算表</t>
  </si>
  <si>
    <t>单位名称（项目）</t>
  </si>
  <si>
    <t>乡镇、街道</t>
  </si>
  <si>
    <t>双江街道</t>
  </si>
  <si>
    <t>小街街道</t>
  </si>
  <si>
    <t>岔河乡</t>
  </si>
  <si>
    <t>甸中镇</t>
  </si>
  <si>
    <t>大龙潭乡</t>
  </si>
  <si>
    <t>塔甸镇</t>
  </si>
  <si>
    <t>化念镇</t>
  </si>
  <si>
    <t>11</t>
  </si>
  <si>
    <t>备注：2025年本单位无对下转移支付安排。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</si>
  <si>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</si>
  <si>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</si>
  <si>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</si>
  <si>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</si>
  <si>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</si>
  <si>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</si>
  <si>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</si>
  <si>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</si>
  <si>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</si>
  <si>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</si>
  <si>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备注：2025年本单位无新增资产支出安排。</t>
  </si>
  <si>
    <t>预算11表</t>
  </si>
  <si>
    <t>2025年上级补助项目支出预算表</t>
  </si>
  <si>
    <t>上级补助</t>
  </si>
  <si>
    <t>备注：2025年本单位无上级补助项目支出安排。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</si>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</sst>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/mm/dd\ hh:mm:ss"/>
    <numFmt numFmtId="178" formatCode="yyyy/mm/dd"/>
    <numFmt numFmtId="179" formatCode="#,##0.00;\-#,##0.00;;@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Microsoft YaHei UI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78" fontId="3" fillId="0" borderId="1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1" borderId="6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179" fontId="3" fillId="0" borderId="1">
      <alignment horizontal="right" vertical="center"/>
    </xf>
    <xf numFmtId="49" fontId="3" fillId="0" borderId="1">
      <alignment horizontal="left" vertical="center" wrapText="1"/>
    </xf>
    <xf numFmtId="179" fontId="3" fillId="0" borderId="1">
      <alignment horizontal="right" vertical="center"/>
    </xf>
    <xf numFmtId="176" fontId="3" fillId="0" borderId="1">
      <alignment horizontal="right" vertical="center"/>
    </xf>
    <xf numFmtId="180" fontId="3" fillId="0" borderId="1">
      <alignment horizontal="right" vertical="center"/>
    </xf>
    <xf numFmtId="0" fontId="36" fillId="0" borderId="0">
      <alignment vertical="top"/>
      <protection locked="0"/>
    </xf>
  </cellStyleXfs>
  <cellXfs count="82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9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9" fontId="3" fillId="0" borderId="1" xfId="53" applyNumberFormat="1" applyFont="1" applyBorder="1" applyAlignment="1">
      <alignment horizontal="right" vertical="center" wrapText="1"/>
    </xf>
    <xf numFmtId="179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tabSelected="1" workbookViewId="0">
      <pane ySplit="1" topLeftCell="A2" activePane="bottomLeft" state="frozen"/>
      <selection/>
      <selection pane="bottomLeft" activeCell="B26" sqref="B2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"单位名称："&amp;"峨山彝族自治县融媒体中心"</f>
        <v>单位名称：峨山彝族自治县融媒体中心</v>
      </c>
      <c r="B4" s="5"/>
      <c r="C4" s="6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6735330.11</v>
      </c>
      <c r="C8" s="15" t="str">
        <f>"一"&amp;"、"&amp;"文化旅游体育与传媒支出"</f>
        <v>一、文化旅游体育与传媒支出</v>
      </c>
      <c r="D8" s="17">
        <v>4724346.1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1346026.8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269545.21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395412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70" t="s">
        <v>16</v>
      </c>
      <c r="B16" s="17"/>
      <c r="C16" s="73"/>
      <c r="D16" s="17"/>
    </row>
    <row r="17" ht="22.5" customHeight="1" spans="1:4">
      <c r="A17" s="70" t="s">
        <v>17</v>
      </c>
      <c r="B17" s="17"/>
      <c r="C17" s="73"/>
      <c r="D17" s="17"/>
    </row>
    <row r="18" ht="22.5" customHeight="1" spans="1:4">
      <c r="A18" s="70"/>
      <c r="B18" s="17"/>
      <c r="C18" s="73"/>
      <c r="D18" s="17"/>
    </row>
    <row r="19" ht="22.5" customHeight="1" spans="1:4">
      <c r="A19" s="71" t="s">
        <v>18</v>
      </c>
      <c r="B19" s="72">
        <v>6735330.11</v>
      </c>
      <c r="C19" s="73" t="s">
        <v>19</v>
      </c>
      <c r="D19" s="72">
        <v>6735330.11</v>
      </c>
    </row>
    <row r="20" ht="22.5" customHeight="1" spans="1:4">
      <c r="A20" s="80" t="s">
        <v>20</v>
      </c>
      <c r="B20" s="17"/>
      <c r="C20" s="81" t="s">
        <v>21</v>
      </c>
      <c r="D20" s="51"/>
    </row>
    <row r="21" ht="22.5" customHeight="1" spans="1:4">
      <c r="A21" s="70" t="s">
        <v>22</v>
      </c>
      <c r="B21" s="72"/>
      <c r="C21" s="70" t="s">
        <v>22</v>
      </c>
      <c r="D21" s="72"/>
    </row>
    <row r="22" ht="22.5" customHeight="1" spans="1:4">
      <c r="A22" s="70" t="s">
        <v>23</v>
      </c>
      <c r="B22" s="72"/>
      <c r="C22" s="70" t="s">
        <v>24</v>
      </c>
      <c r="D22" s="72"/>
    </row>
    <row r="23" ht="22.5" customHeight="1" spans="1:4">
      <c r="A23" s="71" t="s">
        <v>25</v>
      </c>
      <c r="B23" s="72">
        <v>6735330.11</v>
      </c>
      <c r="C23" s="73" t="s">
        <v>26</v>
      </c>
      <c r="D23" s="72">
        <v>6735330.11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61" pageOrder="overThenDown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5" t="s">
        <v>274</v>
      </c>
    </row>
    <row r="3" ht="37.5" customHeight="1" spans="1:6">
      <c r="A3" s="4" t="s">
        <v>275</v>
      </c>
      <c r="B3" s="4"/>
      <c r="C3" s="4"/>
      <c r="D3" s="4"/>
      <c r="E3" s="4"/>
      <c r="F3" s="4"/>
    </row>
    <row r="4" ht="18.75" customHeight="1" spans="1:6">
      <c r="A4" s="46" t="str">
        <f>"单位名称："&amp;"峨山彝族自治县融媒体中心"</f>
        <v>单位名称：峨山彝族自治县融媒体中心</v>
      </c>
      <c r="B4" s="46"/>
      <c r="C4" s="46"/>
      <c r="D4" s="47"/>
      <c r="E4" s="47"/>
      <c r="F4" s="48" t="s">
        <v>29</v>
      </c>
    </row>
    <row r="5" ht="18.75" customHeight="1" spans="1:6">
      <c r="A5" s="13" t="s">
        <v>132</v>
      </c>
      <c r="B5" s="13" t="s">
        <v>60</v>
      </c>
      <c r="C5" s="13" t="s">
        <v>61</v>
      </c>
      <c r="D5" s="49" t="s">
        <v>276</v>
      </c>
      <c r="E5" s="49"/>
      <c r="F5" s="49"/>
    </row>
    <row r="6" ht="18.75" customHeight="1" spans="1:6">
      <c r="A6" s="13" t="s">
        <v>60</v>
      </c>
      <c r="B6" s="13" t="s">
        <v>60</v>
      </c>
      <c r="C6" s="13" t="s">
        <v>61</v>
      </c>
      <c r="D6" s="49" t="s">
        <v>34</v>
      </c>
      <c r="E6" s="49" t="s">
        <v>64</v>
      </c>
      <c r="F6" s="49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0" t="s">
        <v>104</v>
      </c>
      <c r="B9" s="50"/>
      <c r="C9" s="50"/>
      <c r="D9" s="51"/>
      <c r="E9" s="51"/>
      <c r="F9" s="51"/>
    </row>
    <row r="10" customHeight="1" spans="1:2">
      <c r="A10" s="19" t="s">
        <v>277</v>
      </c>
      <c r="B10" s="19"/>
    </row>
  </sheetData>
  <mergeCells count="8">
    <mergeCell ref="A3:F3"/>
    <mergeCell ref="A4:C4"/>
    <mergeCell ref="D5:F5"/>
    <mergeCell ref="A9:C9"/>
    <mergeCell ref="A10:B10"/>
    <mergeCell ref="A5:A6"/>
    <mergeCell ref="B5:B6"/>
    <mergeCell ref="C5:C6"/>
  </mergeCells>
  <printOptions horizontalCentered="1"/>
  <pageMargins left="0.751388888888889" right="0.751388888888889" top="1" bottom="1" header="0.5" footer="0.5"/>
  <pageSetup paperSize="9" scale="63" pageOrder="overThenDown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6"/>
  <sheetViews>
    <sheetView showZeros="0" workbookViewId="0">
      <pane ySplit="1" topLeftCell="A2" activePane="bottomLeft" state="frozen"/>
      <selection/>
      <selection pane="bottomLeft" activeCell="Q20" sqref="Q20"/>
    </sheetView>
  </sheetViews>
  <sheetFormatPr defaultColWidth="8.85" defaultRowHeight="15" customHeight="1"/>
  <cols>
    <col min="1" max="1" width="20.875" customWidth="1"/>
    <col min="2" max="2" width="19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customHeight="1" spans="1:17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1" t="s">
        <v>278</v>
      </c>
    </row>
    <row r="3" ht="45" customHeight="1" spans="1:17">
      <c r="A3" s="34" t="s">
        <v>279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3"/>
      <c r="O3" s="43"/>
      <c r="P3" s="43"/>
      <c r="Q3" s="43"/>
    </row>
    <row r="4" ht="20.25" customHeight="1" spans="1:17">
      <c r="A4" s="20" t="str">
        <f>"单位名称："&amp;"峨山彝族自治县融媒体中心"</f>
        <v>单位名称：峨山彝族自治县融媒体中心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29</v>
      </c>
    </row>
    <row r="5" ht="20.25" customHeight="1" spans="1:17">
      <c r="A5" s="23" t="s">
        <v>280</v>
      </c>
      <c r="B5" s="23" t="s">
        <v>281</v>
      </c>
      <c r="C5" s="23" t="s">
        <v>282</v>
      </c>
      <c r="D5" s="23" t="s">
        <v>283</v>
      </c>
      <c r="E5" s="23" t="s">
        <v>284</v>
      </c>
      <c r="F5" s="23" t="s">
        <v>285</v>
      </c>
      <c r="G5" s="23" t="s">
        <v>139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286</v>
      </c>
      <c r="B6" s="23" t="s">
        <v>281</v>
      </c>
      <c r="C6" s="23" t="s">
        <v>282</v>
      </c>
      <c r="D6" s="23" t="s">
        <v>283</v>
      </c>
      <c r="E6" s="23" t="s">
        <v>284</v>
      </c>
      <c r="F6" s="23" t="s">
        <v>285</v>
      </c>
      <c r="G6" s="23" t="s">
        <v>32</v>
      </c>
      <c r="H6" s="23" t="s">
        <v>35</v>
      </c>
      <c r="I6" s="23" t="s">
        <v>287</v>
      </c>
      <c r="J6" s="23" t="s">
        <v>288</v>
      </c>
      <c r="K6" s="23" t="s">
        <v>38</v>
      </c>
      <c r="L6" s="23" t="s">
        <v>289</v>
      </c>
      <c r="M6" s="23" t="s">
        <v>63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34</v>
      </c>
      <c r="I7" s="23"/>
      <c r="J7" s="23"/>
      <c r="K7" s="23"/>
      <c r="L7" s="23" t="s">
        <v>34</v>
      </c>
      <c r="M7" s="23" t="s">
        <v>41</v>
      </c>
      <c r="N7" s="23" t="s">
        <v>42</v>
      </c>
      <c r="O7" s="44" t="s">
        <v>43</v>
      </c>
      <c r="P7" s="44" t="s">
        <v>44</v>
      </c>
      <c r="Q7" s="44" t="s">
        <v>45</v>
      </c>
    </row>
    <row r="8" ht="20.25" customHeight="1" spans="1:17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  <c r="O8" s="36">
        <v>15</v>
      </c>
      <c r="P8" s="36">
        <v>16</v>
      </c>
      <c r="Q8" s="36">
        <v>17</v>
      </c>
    </row>
    <row r="9" ht="20.25" customHeight="1" spans="1:17">
      <c r="A9" s="40" t="s">
        <v>178</v>
      </c>
      <c r="B9" s="24"/>
      <c r="C9" s="24"/>
      <c r="D9" s="41"/>
      <c r="E9" s="41"/>
      <c r="F9" s="41">
        <v>5580</v>
      </c>
      <c r="G9" s="41">
        <v>5580</v>
      </c>
      <c r="H9" s="41">
        <v>5580</v>
      </c>
      <c r="I9" s="41"/>
      <c r="J9" s="37"/>
      <c r="K9" s="37"/>
      <c r="L9" s="41"/>
      <c r="M9" s="41"/>
      <c r="N9" s="41"/>
      <c r="O9" s="41"/>
      <c r="P9" s="41"/>
      <c r="Q9" s="41"/>
    </row>
    <row r="10" ht="20.25" customHeight="1" spans="1:17">
      <c r="A10" s="24"/>
      <c r="B10" s="24" t="s">
        <v>290</v>
      </c>
      <c r="C10" s="24" t="str">
        <f>"A05010502"&amp;"  "&amp;"文件柜"</f>
        <v>A05010502  文件柜</v>
      </c>
      <c r="D10" s="42" t="s">
        <v>291</v>
      </c>
      <c r="E10" s="25" t="s">
        <v>48</v>
      </c>
      <c r="F10" s="41">
        <v>2580</v>
      </c>
      <c r="G10" s="41">
        <v>2580</v>
      </c>
      <c r="H10" s="37">
        <v>2580</v>
      </c>
      <c r="I10" s="37"/>
      <c r="J10" s="37"/>
      <c r="K10" s="37"/>
      <c r="L10" s="41"/>
      <c r="M10" s="41"/>
      <c r="N10" s="41"/>
      <c r="O10" s="41"/>
      <c r="P10" s="41"/>
      <c r="Q10" s="41"/>
    </row>
    <row r="11" ht="20.25" customHeight="1" spans="1:17">
      <c r="A11" s="24"/>
      <c r="B11" s="24" t="s">
        <v>292</v>
      </c>
      <c r="C11" s="24" t="str">
        <f>"A05040101"&amp;"  "&amp;"复印纸"</f>
        <v>A05040101  复印纸</v>
      </c>
      <c r="D11" s="42" t="s">
        <v>293</v>
      </c>
      <c r="E11" s="25" t="s">
        <v>294</v>
      </c>
      <c r="F11" s="41">
        <v>3000</v>
      </c>
      <c r="G11" s="41">
        <v>3000</v>
      </c>
      <c r="H11" s="37">
        <v>3000</v>
      </c>
      <c r="I11" s="37"/>
      <c r="J11" s="37"/>
      <c r="K11" s="37"/>
      <c r="L11" s="41"/>
      <c r="M11" s="41"/>
      <c r="N11" s="41"/>
      <c r="O11" s="41"/>
      <c r="P11" s="41"/>
      <c r="Q11" s="41"/>
    </row>
    <row r="12" ht="20.25" customHeight="1" spans="1:17">
      <c r="A12" s="40" t="s">
        <v>171</v>
      </c>
      <c r="B12" s="24"/>
      <c r="C12" s="24"/>
      <c r="D12" s="24"/>
      <c r="E12" s="24"/>
      <c r="F12" s="41">
        <v>25000</v>
      </c>
      <c r="G12" s="41">
        <v>25000</v>
      </c>
      <c r="H12" s="41">
        <v>25000</v>
      </c>
      <c r="I12" s="41"/>
      <c r="J12" s="37"/>
      <c r="K12" s="37"/>
      <c r="L12" s="41"/>
      <c r="M12" s="41"/>
      <c r="N12" s="41"/>
      <c r="O12" s="41"/>
      <c r="P12" s="41"/>
      <c r="Q12" s="41"/>
    </row>
    <row r="13" ht="20.25" customHeight="1" spans="1:17">
      <c r="A13" s="24"/>
      <c r="B13" s="24" t="s">
        <v>295</v>
      </c>
      <c r="C13" s="24" t="str">
        <f>"C23120399"&amp;"  "&amp;"其他车辆维修和保养服务"</f>
        <v>C23120399  其他车辆维修和保养服务</v>
      </c>
      <c r="D13" s="42" t="s">
        <v>296</v>
      </c>
      <c r="E13" s="25">
        <v>1</v>
      </c>
      <c r="F13" s="41">
        <v>5000</v>
      </c>
      <c r="G13" s="41">
        <v>5000</v>
      </c>
      <c r="H13" s="37">
        <v>5000</v>
      </c>
      <c r="I13" s="37"/>
      <c r="J13" s="37"/>
      <c r="K13" s="37"/>
      <c r="L13" s="41"/>
      <c r="M13" s="41"/>
      <c r="N13" s="41"/>
      <c r="O13" s="41"/>
      <c r="P13" s="41"/>
      <c r="Q13" s="41"/>
    </row>
    <row r="14" ht="20.25" customHeight="1" spans="1:17">
      <c r="A14" s="24"/>
      <c r="B14" s="24" t="s">
        <v>297</v>
      </c>
      <c r="C14" s="24" t="str">
        <f>"C1804010201"&amp;"  "&amp;"机动车保险服务"</f>
        <v>C1804010201  机动车保险服务</v>
      </c>
      <c r="D14" s="42" t="s">
        <v>298</v>
      </c>
      <c r="E14" s="25">
        <v>1</v>
      </c>
      <c r="F14" s="41">
        <v>2000</v>
      </c>
      <c r="G14" s="41">
        <v>2000</v>
      </c>
      <c r="H14" s="37">
        <v>2000</v>
      </c>
      <c r="I14" s="37"/>
      <c r="J14" s="37"/>
      <c r="K14" s="37"/>
      <c r="L14" s="41"/>
      <c r="M14" s="41"/>
      <c r="N14" s="41"/>
      <c r="O14" s="41"/>
      <c r="P14" s="41"/>
      <c r="Q14" s="41"/>
    </row>
    <row r="15" ht="20.25" customHeight="1" spans="1:17">
      <c r="A15" s="24"/>
      <c r="B15" s="24" t="s">
        <v>299</v>
      </c>
      <c r="C15" s="24" t="str">
        <f>"C23120302"&amp;"  "&amp;"车辆加油、添加燃料服务"</f>
        <v>C23120302  车辆加油、添加燃料服务</v>
      </c>
      <c r="D15" s="42" t="s">
        <v>296</v>
      </c>
      <c r="E15" s="25" t="s">
        <v>300</v>
      </c>
      <c r="F15" s="41">
        <v>18000</v>
      </c>
      <c r="G15" s="41">
        <v>18000</v>
      </c>
      <c r="H15" s="37">
        <v>18000</v>
      </c>
      <c r="I15" s="37"/>
      <c r="J15" s="37"/>
      <c r="K15" s="37"/>
      <c r="L15" s="41"/>
      <c r="M15" s="41"/>
      <c r="N15" s="41"/>
      <c r="O15" s="41"/>
      <c r="P15" s="41"/>
      <c r="Q15" s="41"/>
    </row>
    <row r="16" ht="20.25" customHeight="1" spans="1:17">
      <c r="A16" s="25" t="s">
        <v>32</v>
      </c>
      <c r="B16" s="25"/>
      <c r="C16" s="25"/>
      <c r="D16" s="42"/>
      <c r="E16" s="42"/>
      <c r="F16" s="41">
        <v>30580</v>
      </c>
      <c r="G16" s="41">
        <v>30580</v>
      </c>
      <c r="H16" s="41">
        <v>30580</v>
      </c>
      <c r="I16" s="41"/>
      <c r="J16" s="41"/>
      <c r="K16" s="41"/>
      <c r="L16" s="41"/>
      <c r="M16" s="41"/>
      <c r="N16" s="41"/>
      <c r="O16" s="41"/>
      <c r="P16" s="41"/>
      <c r="Q16" s="41"/>
    </row>
  </sheetData>
  <mergeCells count="17">
    <mergeCell ref="A2:M2"/>
    <mergeCell ref="A3:Q3"/>
    <mergeCell ref="A4:M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29" pageOrder="overThenDown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301</v>
      </c>
    </row>
    <row r="3" ht="45" customHeight="1" spans="1:14">
      <c r="A3" s="34" t="s">
        <v>302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0.25" customHeight="1" spans="1:14">
      <c r="A4" s="20" t="str">
        <f>"单位名称："&amp;"峨山彝族自治县融媒体中心"</f>
        <v>单位名称：峨山彝族自治县融媒体中心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29</v>
      </c>
    </row>
    <row r="5" ht="27.15" customHeight="1" spans="1:14">
      <c r="A5" s="35" t="s">
        <v>280</v>
      </c>
      <c r="B5" s="35" t="s">
        <v>303</v>
      </c>
      <c r="C5" s="35" t="s">
        <v>304</v>
      </c>
      <c r="D5" s="35" t="s">
        <v>139</v>
      </c>
      <c r="E5" s="35"/>
      <c r="F5" s="35"/>
      <c r="G5" s="35"/>
      <c r="H5" s="35"/>
      <c r="I5" s="35"/>
      <c r="J5" s="35"/>
      <c r="K5" s="35"/>
      <c r="L5" s="35"/>
      <c r="M5" s="35"/>
      <c r="N5" s="35"/>
    </row>
    <row r="6" ht="23.4" customHeight="1" spans="1:14">
      <c r="A6" s="35" t="s">
        <v>286</v>
      </c>
      <c r="B6" s="35"/>
      <c r="C6" s="35" t="s">
        <v>305</v>
      </c>
      <c r="D6" s="35" t="s">
        <v>32</v>
      </c>
      <c r="E6" s="35" t="s">
        <v>35</v>
      </c>
      <c r="F6" s="35" t="s">
        <v>287</v>
      </c>
      <c r="G6" s="35" t="s">
        <v>288</v>
      </c>
      <c r="H6" s="35" t="s">
        <v>38</v>
      </c>
      <c r="I6" s="35" t="s">
        <v>289</v>
      </c>
      <c r="J6" s="35"/>
      <c r="K6" s="35"/>
      <c r="L6" s="35"/>
      <c r="M6" s="35"/>
      <c r="N6" s="35"/>
    </row>
    <row r="7" ht="28.65" customHeight="1" spans="1:14">
      <c r="A7" s="35"/>
      <c r="B7" s="35"/>
      <c r="C7" s="35"/>
      <c r="D7" s="35"/>
      <c r="E7" s="35" t="s">
        <v>34</v>
      </c>
      <c r="F7" s="35"/>
      <c r="G7" s="35"/>
      <c r="H7" s="35"/>
      <c r="I7" s="35" t="s">
        <v>34</v>
      </c>
      <c r="J7" s="35" t="s">
        <v>41</v>
      </c>
      <c r="K7" s="35" t="s">
        <v>42</v>
      </c>
      <c r="L7" s="38" t="s">
        <v>43</v>
      </c>
      <c r="M7" s="38" t="s">
        <v>44</v>
      </c>
      <c r="N7" s="38" t="s">
        <v>45</v>
      </c>
    </row>
    <row r="8" ht="20.25" customHeight="1" spans="1:14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  <c r="M8" s="36">
        <v>13</v>
      </c>
      <c r="N8" s="36">
        <v>14</v>
      </c>
    </row>
    <row r="9" ht="20.25" customHeight="1" spans="1:14">
      <c r="A9" s="24"/>
      <c r="B9" s="24"/>
      <c r="C9" s="2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ht="20.25" customHeight="1" spans="1:14">
      <c r="A10" s="24"/>
      <c r="B10" s="24"/>
      <c r="C10" s="2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ht="20.25" customHeight="1" spans="1:14">
      <c r="A11" s="25" t="s">
        <v>32</v>
      </c>
      <c r="B11" s="25"/>
      <c r="C11" s="25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customHeight="1" spans="1:1">
      <c r="A12" s="26" t="s">
        <v>306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32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20"/>
      <c r="B2" s="20"/>
      <c r="C2" s="20"/>
      <c r="D2" s="20"/>
      <c r="E2" s="20"/>
      <c r="F2" s="20"/>
      <c r="G2" s="20"/>
      <c r="H2" s="20"/>
      <c r="I2" s="20"/>
      <c r="J2" s="21"/>
      <c r="K2" s="21" t="s">
        <v>307</v>
      </c>
    </row>
    <row r="3" ht="45.15" customHeight="1" spans="1:11">
      <c r="A3" s="27" t="s">
        <v>308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18.75" customHeight="1" spans="1:11">
      <c r="A4" s="20" t="str">
        <f>"单位名称："&amp;"峨山彝族自治县融媒体中心"</f>
        <v>单位名称：峨山彝族自治县融媒体中心</v>
      </c>
      <c r="B4" s="20"/>
      <c r="C4" s="20"/>
      <c r="D4" s="20"/>
      <c r="E4" s="20"/>
      <c r="F4" s="20"/>
      <c r="G4" s="20"/>
      <c r="H4" s="20"/>
      <c r="I4" s="20"/>
      <c r="J4" s="21"/>
      <c r="K4" s="21" t="s">
        <v>29</v>
      </c>
    </row>
    <row r="5" ht="22.5" customHeight="1" spans="1:11">
      <c r="A5" s="30" t="s">
        <v>309</v>
      </c>
      <c r="B5" s="30" t="s">
        <v>139</v>
      </c>
      <c r="C5" s="30"/>
      <c r="D5" s="30"/>
      <c r="E5" s="30" t="s">
        <v>310</v>
      </c>
      <c r="F5" s="30"/>
      <c r="G5" s="30"/>
      <c r="H5" s="30"/>
      <c r="I5" s="30"/>
      <c r="J5" s="30"/>
      <c r="K5" s="30"/>
    </row>
    <row r="6" ht="22.5" customHeight="1" spans="1:11">
      <c r="A6" s="30"/>
      <c r="B6" s="30" t="s">
        <v>32</v>
      </c>
      <c r="C6" s="30" t="s">
        <v>35</v>
      </c>
      <c r="D6" s="30" t="s">
        <v>287</v>
      </c>
      <c r="E6" s="30" t="s">
        <v>311</v>
      </c>
      <c r="F6" s="30" t="s">
        <v>312</v>
      </c>
      <c r="G6" s="30" t="s">
        <v>313</v>
      </c>
      <c r="H6" s="30" t="s">
        <v>314</v>
      </c>
      <c r="I6" s="30" t="s">
        <v>315</v>
      </c>
      <c r="J6" s="30" t="s">
        <v>316</v>
      </c>
      <c r="K6" s="30" t="s">
        <v>317</v>
      </c>
    </row>
    <row r="7" ht="18.75" customHeight="1" spans="1:11">
      <c r="A7" s="31" t="s">
        <v>46</v>
      </c>
      <c r="B7" s="31" t="s">
        <v>47</v>
      </c>
      <c r="C7" s="31" t="s">
        <v>48</v>
      </c>
      <c r="D7" s="31" t="s">
        <v>49</v>
      </c>
      <c r="E7" s="31" t="s">
        <v>50</v>
      </c>
      <c r="F7" s="31" t="s">
        <v>51</v>
      </c>
      <c r="G7" s="31" t="s">
        <v>52</v>
      </c>
      <c r="H7" s="31" t="s">
        <v>53</v>
      </c>
      <c r="I7" s="31" t="s">
        <v>54</v>
      </c>
      <c r="J7" s="31" t="s">
        <v>71</v>
      </c>
      <c r="K7" s="31" t="s">
        <v>318</v>
      </c>
    </row>
    <row r="8" ht="18.7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32"/>
    </row>
    <row r="9" ht="18.75" customHeight="1" spans="1:11">
      <c r="A9" s="25"/>
      <c r="B9" s="24"/>
      <c r="C9" s="24"/>
      <c r="D9" s="24"/>
      <c r="E9" s="24"/>
      <c r="F9" s="24"/>
      <c r="G9" s="24"/>
      <c r="H9" s="24"/>
      <c r="I9" s="24"/>
      <c r="J9" s="24"/>
      <c r="K9" s="32"/>
    </row>
    <row r="10" customHeight="1" spans="1:1">
      <c r="A10" s="26" t="s">
        <v>319</v>
      </c>
    </row>
  </sheetData>
  <mergeCells count="5">
    <mergeCell ref="A3:J3"/>
    <mergeCell ref="A4:C4"/>
    <mergeCell ref="B5:D5"/>
    <mergeCell ref="E5:K5"/>
    <mergeCell ref="A5:A6"/>
  </mergeCells>
  <printOptions horizontalCentered="1"/>
  <pageMargins left="0.751388888888889" right="0.751388888888889" top="1" bottom="1" header="0.5" footer="0.5"/>
  <pageSetup paperSize="9" scale="42" pageOrder="overThenDown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8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31.375" customWidth="1"/>
    <col min="2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320</v>
      </c>
    </row>
    <row r="3" ht="52.05" customHeight="1" spans="1:10">
      <c r="A3" s="27" t="s">
        <v>321</v>
      </c>
      <c r="B3" s="28"/>
      <c r="C3" s="28"/>
      <c r="D3" s="28"/>
      <c r="E3" s="28"/>
      <c r="F3" s="28"/>
      <c r="G3" s="28"/>
      <c r="H3" s="28"/>
      <c r="I3" s="28"/>
      <c r="J3" s="28"/>
    </row>
    <row r="4" ht="21.3" customHeight="1" spans="1:10">
      <c r="A4" s="20" t="str">
        <f>"单位名称："&amp;"峨山彝族自治县融媒体中心"</f>
        <v>单位名称：峨山彝族自治县融媒体中心</v>
      </c>
      <c r="B4" s="20"/>
      <c r="C4" s="20"/>
      <c r="D4" s="29"/>
      <c r="E4" s="29"/>
      <c r="F4" s="29"/>
      <c r="G4" s="29"/>
      <c r="H4" s="29"/>
      <c r="I4" s="29"/>
      <c r="J4" s="29"/>
    </row>
    <row r="5" ht="27.15" customHeight="1" spans="1:10">
      <c r="A5" s="23" t="s">
        <v>236</v>
      </c>
      <c r="B5" s="23" t="s">
        <v>237</v>
      </c>
      <c r="C5" s="23" t="s">
        <v>238</v>
      </c>
      <c r="D5" s="23" t="s">
        <v>239</v>
      </c>
      <c r="E5" s="23" t="s">
        <v>240</v>
      </c>
      <c r="F5" s="23" t="s">
        <v>241</v>
      </c>
      <c r="G5" s="23" t="s">
        <v>242</v>
      </c>
      <c r="H5" s="23" t="s">
        <v>243</v>
      </c>
      <c r="I5" s="23" t="s">
        <v>244</v>
      </c>
      <c r="J5" s="23" t="s">
        <v>245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26" t="s">
        <v>319</v>
      </c>
    </row>
  </sheetData>
  <mergeCells count="2">
    <mergeCell ref="A3:J3"/>
    <mergeCell ref="A4:C4"/>
  </mergeCells>
  <printOptions horizontalCentered="1"/>
  <pageMargins left="0.751388888888889" right="0.751388888888889" top="1" bottom="1" header="0.5" footer="0.5"/>
  <pageSetup paperSize="9" scale="30" pageOrder="overThenDown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8.85" defaultRowHeight="15" customHeight="1" outlineLevelCol="7"/>
  <cols>
    <col min="1" max="1" width="32.25" customWidth="1"/>
    <col min="2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322</v>
      </c>
    </row>
    <row r="3" ht="41.4" customHeight="1" spans="1:8">
      <c r="A3" s="22" t="s">
        <v>323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"单位名称："&amp;"峨山彝族自治县融媒体中心"</f>
        <v>单位名称：峨山彝族自治县融媒体中心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132</v>
      </c>
      <c r="B5" s="23" t="s">
        <v>324</v>
      </c>
      <c r="C5" s="23" t="s">
        <v>325</v>
      </c>
      <c r="D5" s="23" t="s">
        <v>326</v>
      </c>
      <c r="E5" s="23" t="s">
        <v>283</v>
      </c>
      <c r="F5" s="23" t="s">
        <v>327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284</v>
      </c>
      <c r="G6" s="23" t="s">
        <v>328</v>
      </c>
      <c r="H6" s="23" t="s">
        <v>329</v>
      </c>
    </row>
    <row r="7" ht="18.75" customHeight="1" spans="1:8">
      <c r="A7" s="23" t="s">
        <v>46</v>
      </c>
      <c r="B7" s="23" t="s">
        <v>47</v>
      </c>
      <c r="C7" s="23" t="s">
        <v>48</v>
      </c>
      <c r="D7" s="23" t="s">
        <v>49</v>
      </c>
      <c r="E7" s="23" t="s">
        <v>50</v>
      </c>
      <c r="F7" s="23" t="s">
        <v>51</v>
      </c>
      <c r="G7" s="23" t="s">
        <v>52</v>
      </c>
      <c r="H7" s="23" t="s">
        <v>53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s="26" t="s">
        <v>330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rintOptions horizontalCentered="1"/>
  <pageMargins left="0.751388888888889" right="0.751388888888889" top="1" bottom="1" header="0.5" footer="0.5"/>
  <pageSetup paperSize="9" scale="37" pageOrder="overThenDown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331</v>
      </c>
    </row>
    <row r="3" ht="45" customHeight="1" spans="1:11">
      <c r="A3" s="4" t="s">
        <v>332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"单位名称："&amp;"峨山彝族自治县融媒体中心"</f>
        <v>单位名称：峨山彝族自治县融媒体中心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224</v>
      </c>
      <c r="B5" s="13" t="s">
        <v>134</v>
      </c>
      <c r="C5" s="13" t="s">
        <v>225</v>
      </c>
      <c r="D5" s="13" t="s">
        <v>135</v>
      </c>
      <c r="E5" s="13" t="s">
        <v>136</v>
      </c>
      <c r="F5" s="13" t="s">
        <v>226</v>
      </c>
      <c r="G5" s="13" t="s">
        <v>138</v>
      </c>
      <c r="H5" s="13" t="s">
        <v>32</v>
      </c>
      <c r="I5" s="13" t="s">
        <v>333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2">
      <c r="A12" s="19" t="s">
        <v>334</v>
      </c>
      <c r="B12" s="19"/>
    </row>
  </sheetData>
  <mergeCells count="16">
    <mergeCell ref="A3:K3"/>
    <mergeCell ref="A4:G4"/>
    <mergeCell ref="I5:K5"/>
    <mergeCell ref="A11:G11"/>
    <mergeCell ref="A12:B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36" pageOrder="overThenDown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9" customWidth="1"/>
    <col min="4" max="4" width="16.37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335</v>
      </c>
    </row>
    <row r="3" ht="45" customHeight="1" spans="1:7">
      <c r="A3" s="4" t="s">
        <v>336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"单位名称："&amp;"峨山彝族自治县融媒体中心"</f>
        <v>单位名称：峨山彝族自治县融媒体中心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225</v>
      </c>
      <c r="B5" s="7" t="s">
        <v>224</v>
      </c>
      <c r="C5" s="7" t="s">
        <v>134</v>
      </c>
      <c r="D5" s="7" t="s">
        <v>337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230</v>
      </c>
      <c r="C9" s="10" t="s">
        <v>229</v>
      </c>
      <c r="D9" s="9" t="s">
        <v>338</v>
      </c>
      <c r="E9" s="11">
        <v>250214</v>
      </c>
      <c r="F9" s="11"/>
      <c r="G9" s="11"/>
    </row>
    <row r="10" ht="20.25" customHeight="1" spans="1:7">
      <c r="A10" s="12" t="s">
        <v>32</v>
      </c>
      <c r="B10" s="12"/>
      <c r="C10" s="12"/>
      <c r="D10" s="12"/>
      <c r="E10" s="11">
        <v>250214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751388888888889" right="0.751388888888889" top="1" bottom="1" header="0.5" footer="0.5"/>
  <pageSetup paperSize="9" scale="53" pageOrder="overThenDown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"单位名称："&amp;"峨山彝族自治县融媒体中心"</f>
        <v>单位名称：峨山彝族自治县融媒体中心</v>
      </c>
      <c r="B4" s="5"/>
      <c r="C4" s="5"/>
      <c r="D4" s="5"/>
      <c r="E4" s="56"/>
      <c r="F4" s="56"/>
      <c r="G4" s="56"/>
      <c r="H4" s="5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4" t="s">
        <v>31</v>
      </c>
      <c r="C5" s="74" t="s">
        <v>32</v>
      </c>
      <c r="D5" s="74" t="s">
        <v>33</v>
      </c>
      <c r="E5" s="74"/>
      <c r="F5" s="74"/>
      <c r="G5" s="74"/>
      <c r="H5" s="74"/>
      <c r="I5" s="74"/>
      <c r="J5" s="77"/>
      <c r="K5" s="77"/>
      <c r="L5" s="77"/>
      <c r="M5" s="77"/>
      <c r="N5" s="77"/>
      <c r="O5" s="74" t="s">
        <v>20</v>
      </c>
      <c r="P5" s="74"/>
      <c r="Q5" s="74"/>
      <c r="R5" s="74"/>
      <c r="S5" s="74"/>
    </row>
    <row r="6" ht="18.75" customHeight="1" spans="1:19">
      <c r="A6" s="13"/>
      <c r="B6" s="74"/>
      <c r="C6" s="74"/>
      <c r="D6" s="75" t="s">
        <v>34</v>
      </c>
      <c r="E6" s="75" t="s">
        <v>35</v>
      </c>
      <c r="F6" s="75" t="s">
        <v>36</v>
      </c>
      <c r="G6" s="75" t="s">
        <v>37</v>
      </c>
      <c r="H6" s="75" t="s">
        <v>38</v>
      </c>
      <c r="I6" s="78" t="s">
        <v>39</v>
      </c>
      <c r="J6" s="79"/>
      <c r="K6" s="79"/>
      <c r="L6" s="79"/>
      <c r="M6" s="79"/>
      <c r="N6" s="79"/>
      <c r="O6" s="78" t="s">
        <v>34</v>
      </c>
      <c r="P6" s="78" t="s">
        <v>35</v>
      </c>
      <c r="Q6" s="78" t="s">
        <v>36</v>
      </c>
      <c r="R6" s="78" t="s">
        <v>37</v>
      </c>
      <c r="S6" s="75" t="s">
        <v>40</v>
      </c>
    </row>
    <row r="7" ht="18.75" customHeight="1" spans="1:19">
      <c r="A7" s="13"/>
      <c r="B7" s="74"/>
      <c r="C7" s="74"/>
      <c r="D7" s="75"/>
      <c r="E7" s="75"/>
      <c r="F7" s="75"/>
      <c r="G7" s="75"/>
      <c r="H7" s="75"/>
      <c r="I7" s="78" t="s">
        <v>34</v>
      </c>
      <c r="J7" s="78" t="s">
        <v>41</v>
      </c>
      <c r="K7" s="78" t="s">
        <v>42</v>
      </c>
      <c r="L7" s="78" t="s">
        <v>43</v>
      </c>
      <c r="M7" s="78" t="s">
        <v>44</v>
      </c>
      <c r="N7" s="78" t="s">
        <v>45</v>
      </c>
      <c r="O7" s="78"/>
      <c r="P7" s="78"/>
      <c r="Q7" s="78"/>
      <c r="R7" s="78"/>
      <c r="S7" s="75"/>
    </row>
    <row r="8" ht="18.75" customHeight="1" spans="1:19">
      <c r="A8" s="76" t="s">
        <v>46</v>
      </c>
      <c r="B8" s="14" t="s">
        <v>47</v>
      </c>
      <c r="C8" s="14" t="s">
        <v>48</v>
      </c>
      <c r="D8" s="14" t="s">
        <v>49</v>
      </c>
      <c r="E8" s="76" t="s">
        <v>50</v>
      </c>
      <c r="F8" s="14" t="s">
        <v>51</v>
      </c>
      <c r="G8" s="14" t="s">
        <v>52</v>
      </c>
      <c r="H8" s="76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6735330.11</v>
      </c>
      <c r="D9" s="17">
        <v>6735330.11</v>
      </c>
      <c r="E9" s="17">
        <v>6735330.11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67" t="s">
        <v>57</v>
      </c>
      <c r="B10" s="67" t="s">
        <v>56</v>
      </c>
      <c r="C10" s="17">
        <v>6735330.11</v>
      </c>
      <c r="D10" s="17">
        <v>6735330.11</v>
      </c>
      <c r="E10" s="17">
        <v>6735330.11</v>
      </c>
      <c r="F10" s="17"/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</row>
    <row r="11" ht="20.25" customHeight="1" spans="1:19">
      <c r="A11" s="50" t="s">
        <v>32</v>
      </c>
      <c r="B11" s="50"/>
      <c r="C11" s="17">
        <v>6735330.11</v>
      </c>
      <c r="D11" s="17">
        <v>6735330.11</v>
      </c>
      <c r="E11" s="17">
        <v>6735330.11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751388888888889" right="0.751388888888889" top="1" bottom="1" header="0.5" footer="0.5"/>
  <pageSetup paperSize="9" scale="25" pageOrder="overThenDown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4.875" customWidth="1"/>
    <col min="2" max="2" width="31.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5"/>
      <c r="L3" s="55"/>
      <c r="M3" s="55"/>
      <c r="N3" s="55"/>
      <c r="O3" s="55"/>
    </row>
    <row r="4" ht="18.75" customHeight="1" spans="1:15">
      <c r="A4" s="46" t="str">
        <f>"单位名称："&amp;"峨山彝族自治县融媒体中心"</f>
        <v>单位名称：峨山彝族自治县融媒体中心</v>
      </c>
      <c r="B4" s="46"/>
      <c r="C4" s="46"/>
      <c r="D4" s="46"/>
      <c r="E4" s="46"/>
      <c r="F4" s="46"/>
      <c r="G4" s="46"/>
      <c r="H4" s="46"/>
      <c r="I4" s="46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9" t="s">
        <v>32</v>
      </c>
      <c r="D5" s="49" t="s">
        <v>35</v>
      </c>
      <c r="E5" s="49"/>
      <c r="F5" s="49"/>
      <c r="G5" s="13" t="s">
        <v>36</v>
      </c>
      <c r="H5" s="49" t="s">
        <v>37</v>
      </c>
      <c r="I5" s="13" t="s">
        <v>62</v>
      </c>
      <c r="J5" s="49" t="s">
        <v>63</v>
      </c>
      <c r="K5" s="49"/>
      <c r="L5" s="49"/>
      <c r="M5" s="49"/>
      <c r="N5" s="49"/>
      <c r="O5" s="49"/>
    </row>
    <row r="6" ht="18.75" customHeight="1" spans="1:15">
      <c r="A6" s="13"/>
      <c r="B6" s="13"/>
      <c r="C6" s="49"/>
      <c r="D6" s="49" t="s">
        <v>34</v>
      </c>
      <c r="E6" s="49" t="s">
        <v>64</v>
      </c>
      <c r="F6" s="49" t="s">
        <v>65</v>
      </c>
      <c r="G6" s="13"/>
      <c r="H6" s="49"/>
      <c r="I6" s="13"/>
      <c r="J6" s="49" t="s">
        <v>34</v>
      </c>
      <c r="K6" s="49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4724346.1</v>
      </c>
      <c r="D8" s="17">
        <v>4724346.1</v>
      </c>
      <c r="E8" s="17">
        <v>4724346.1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7" t="s">
        <v>74</v>
      </c>
      <c r="B9" s="67" t="s">
        <v>75</v>
      </c>
      <c r="C9" s="17">
        <v>4724346.1</v>
      </c>
      <c r="D9" s="17">
        <v>4724346.1</v>
      </c>
      <c r="E9" s="17">
        <v>4724346.1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8" t="s">
        <v>76</v>
      </c>
      <c r="B10" s="68" t="s">
        <v>77</v>
      </c>
      <c r="C10" s="17">
        <v>4724346.1</v>
      </c>
      <c r="D10" s="17">
        <v>4724346.1</v>
      </c>
      <c r="E10" s="17">
        <v>4724346.1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16" t="s">
        <v>78</v>
      </c>
      <c r="B11" s="16" t="s">
        <v>79</v>
      </c>
      <c r="C11" s="17">
        <v>1346026.8</v>
      </c>
      <c r="D11" s="17">
        <v>1346026.8</v>
      </c>
      <c r="E11" s="17">
        <v>1095812.8</v>
      </c>
      <c r="F11" s="17">
        <v>250214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7" t="s">
        <v>80</v>
      </c>
      <c r="B12" s="67" t="s">
        <v>81</v>
      </c>
      <c r="C12" s="17">
        <v>1095812.8</v>
      </c>
      <c r="D12" s="17">
        <v>1095812.8</v>
      </c>
      <c r="E12" s="17">
        <v>1095812.8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8" t="s">
        <v>82</v>
      </c>
      <c r="B13" s="68" t="s">
        <v>83</v>
      </c>
      <c r="C13" s="17">
        <v>638400</v>
      </c>
      <c r="D13" s="17">
        <v>638400</v>
      </c>
      <c r="E13" s="17">
        <v>638400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8" t="s">
        <v>84</v>
      </c>
      <c r="B14" s="68" t="s">
        <v>85</v>
      </c>
      <c r="C14" s="17">
        <v>457412.8</v>
      </c>
      <c r="D14" s="17">
        <v>457412.8</v>
      </c>
      <c r="E14" s="17">
        <v>457412.8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7" t="s">
        <v>86</v>
      </c>
      <c r="B15" s="67" t="s">
        <v>87</v>
      </c>
      <c r="C15" s="17">
        <v>250214</v>
      </c>
      <c r="D15" s="17">
        <v>250214</v>
      </c>
      <c r="E15" s="17"/>
      <c r="F15" s="17">
        <v>250214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8" t="s">
        <v>88</v>
      </c>
      <c r="B16" s="68" t="s">
        <v>89</v>
      </c>
      <c r="C16" s="17">
        <v>250214</v>
      </c>
      <c r="D16" s="17">
        <v>250214</v>
      </c>
      <c r="E16" s="17"/>
      <c r="F16" s="17">
        <v>250214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90</v>
      </c>
      <c r="B17" s="16" t="s">
        <v>91</v>
      </c>
      <c r="C17" s="17">
        <v>269545.21</v>
      </c>
      <c r="D17" s="17">
        <v>269545.21</v>
      </c>
      <c r="E17" s="17">
        <v>269545.21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7" t="s">
        <v>92</v>
      </c>
      <c r="B18" s="67" t="s">
        <v>93</v>
      </c>
      <c r="C18" s="17">
        <v>269545.21</v>
      </c>
      <c r="D18" s="17">
        <v>269545.21</v>
      </c>
      <c r="E18" s="17">
        <v>269545.21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8" t="s">
        <v>94</v>
      </c>
      <c r="B19" s="68" t="s">
        <v>95</v>
      </c>
      <c r="C19" s="17">
        <v>237282.89</v>
      </c>
      <c r="D19" s="17">
        <v>237282.89</v>
      </c>
      <c r="E19" s="17">
        <v>237282.89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8" t="s">
        <v>96</v>
      </c>
      <c r="B20" s="68" t="s">
        <v>97</v>
      </c>
      <c r="C20" s="17">
        <v>32262.32</v>
      </c>
      <c r="D20" s="17">
        <v>32262.32</v>
      </c>
      <c r="E20" s="17">
        <v>32262.32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98</v>
      </c>
      <c r="B21" s="16" t="s">
        <v>99</v>
      </c>
      <c r="C21" s="17">
        <v>395412</v>
      </c>
      <c r="D21" s="17">
        <v>395412</v>
      </c>
      <c r="E21" s="17">
        <v>395412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7" t="s">
        <v>100</v>
      </c>
      <c r="B22" s="67" t="s">
        <v>101</v>
      </c>
      <c r="C22" s="17">
        <v>395412</v>
      </c>
      <c r="D22" s="17">
        <v>395412</v>
      </c>
      <c r="E22" s="17">
        <v>395412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8" t="s">
        <v>102</v>
      </c>
      <c r="B23" s="68" t="s">
        <v>103</v>
      </c>
      <c r="C23" s="17">
        <v>395412</v>
      </c>
      <c r="D23" s="17">
        <v>395412</v>
      </c>
      <c r="E23" s="17">
        <v>395412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50" t="s">
        <v>104</v>
      </c>
      <c r="B24" s="50"/>
      <c r="C24" s="17">
        <v>6735330.11</v>
      </c>
      <c r="D24" s="17">
        <v>6735330.11</v>
      </c>
      <c r="E24" s="17">
        <v>6485116.11</v>
      </c>
      <c r="F24" s="17">
        <v>250214</v>
      </c>
      <c r="G24" s="17"/>
      <c r="H24" s="17"/>
      <c r="I24" s="17"/>
      <c r="J24" s="17"/>
      <c r="K24" s="17"/>
      <c r="L24" s="17"/>
      <c r="M24" s="17"/>
      <c r="N24" s="17"/>
      <c r="O24" s="17"/>
    </row>
  </sheetData>
  <mergeCells count="11">
    <mergeCell ref="A3:O3"/>
    <mergeCell ref="A4:I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32" pageOrder="overThenDown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105</v>
      </c>
    </row>
    <row r="3" ht="45" customHeight="1" spans="1:4">
      <c r="A3" s="4" t="s">
        <v>106</v>
      </c>
      <c r="B3" s="4"/>
      <c r="C3" s="4"/>
      <c r="D3" s="4"/>
    </row>
    <row r="4" ht="18.75" customHeight="1" spans="1:4">
      <c r="A4" s="5" t="str">
        <f>"单位名称："&amp;"峨山彝族自治县融媒体中心"</f>
        <v>单位名称：峨山彝族自治县融媒体中心</v>
      </c>
      <c r="B4" s="5"/>
      <c r="C4" s="6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108</v>
      </c>
      <c r="B8" s="17">
        <v>6735330.11</v>
      </c>
      <c r="C8" s="15" t="s">
        <v>109</v>
      </c>
      <c r="D8" s="17">
        <v>6735330.11</v>
      </c>
    </row>
    <row r="9" ht="22.5" customHeight="1" spans="1:4">
      <c r="A9" s="15" t="s">
        <v>110</v>
      </c>
      <c r="B9" s="17">
        <v>6735330.11</v>
      </c>
      <c r="C9" s="15" t="str">
        <f>"（"&amp;"一"&amp;"）"&amp;"文化旅游体育与传媒支出"</f>
        <v>（一）文化旅游体育与传媒支出</v>
      </c>
      <c r="D9" s="17">
        <v>4724346.1</v>
      </c>
    </row>
    <row r="10" ht="22.5" customHeight="1" spans="1:4">
      <c r="A10" s="15" t="s">
        <v>111</v>
      </c>
      <c r="B10" s="17"/>
      <c r="C10" s="15" t="str">
        <f>"（"&amp;"二"&amp;"）"&amp;"社会保障和就业支出"</f>
        <v>（二）社会保障和就业支出</v>
      </c>
      <c r="D10" s="17">
        <v>1346026.8</v>
      </c>
    </row>
    <row r="11" ht="22.5" customHeight="1" spans="1:4">
      <c r="A11" s="15" t="s">
        <v>112</v>
      </c>
      <c r="B11" s="17"/>
      <c r="C11" s="15" t="str">
        <f>"（"&amp;"三"&amp;"）"&amp;"卫生健康支出"</f>
        <v>（三）卫生健康支出</v>
      </c>
      <c r="D11" s="17">
        <v>269545.21</v>
      </c>
    </row>
    <row r="12" ht="22.5" customHeight="1" spans="1:4">
      <c r="A12" s="15" t="s">
        <v>113</v>
      </c>
      <c r="B12" s="17"/>
      <c r="C12" s="15" t="str">
        <f>"（"&amp;"四"&amp;"）"&amp;"住房保障支出"</f>
        <v>（四）住房保障支出</v>
      </c>
      <c r="D12" s="17">
        <v>395412</v>
      </c>
    </row>
    <row r="13" ht="22.5" customHeight="1" spans="1:4">
      <c r="A13" s="15" t="s">
        <v>110</v>
      </c>
      <c r="B13" s="17"/>
      <c r="C13" s="15"/>
      <c r="D13" s="17"/>
    </row>
    <row r="14" ht="22.5" customHeight="1" spans="1:4">
      <c r="A14" s="15" t="s">
        <v>111</v>
      </c>
      <c r="B14" s="17"/>
      <c r="C14" s="15"/>
      <c r="D14" s="17"/>
    </row>
    <row r="15" ht="22.5" customHeight="1" spans="1:4">
      <c r="A15" s="15" t="s">
        <v>112</v>
      </c>
      <c r="B15" s="17"/>
      <c r="C15" s="15"/>
      <c r="D15" s="17"/>
    </row>
    <row r="16" ht="22.5" customHeight="1" spans="1:4">
      <c r="A16" s="70"/>
      <c r="B16" s="17"/>
      <c r="C16" s="15" t="s">
        <v>114</v>
      </c>
      <c r="D16" s="17"/>
    </row>
    <row r="17" ht="22.5" customHeight="1" spans="1:4">
      <c r="A17" s="71" t="s">
        <v>115</v>
      </c>
      <c r="B17" s="72">
        <v>6735330.11</v>
      </c>
      <c r="C17" s="73" t="s">
        <v>116</v>
      </c>
      <c r="D17" s="72">
        <v>6735330.11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61" pageOrder="overThenDown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16.25" customWidth="1"/>
    <col min="2" max="2" width="32.2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5" t="s">
        <v>117</v>
      </c>
    </row>
    <row r="3" ht="37.5" customHeight="1" spans="1:7">
      <c r="A3" s="4" t="s">
        <v>118</v>
      </c>
      <c r="B3" s="4"/>
      <c r="C3" s="4"/>
      <c r="D3" s="4"/>
      <c r="E3" s="4"/>
      <c r="F3" s="4"/>
      <c r="G3" s="4"/>
    </row>
    <row r="4" ht="18.75" customHeight="1" spans="1:7">
      <c r="A4" s="46" t="str">
        <f>"单位名称："&amp;"峨山彝族自治县融媒体中心"</f>
        <v>单位名称：峨山彝族自治县融媒体中心</v>
      </c>
      <c r="B4" s="46"/>
      <c r="C4" s="46"/>
      <c r="D4" s="47"/>
      <c r="E4" s="47"/>
      <c r="F4" s="47"/>
      <c r="G4" s="48" t="s">
        <v>29</v>
      </c>
    </row>
    <row r="5" ht="18.75" customHeight="1" spans="1:7">
      <c r="A5" s="13" t="s">
        <v>119</v>
      </c>
      <c r="B5" s="13" t="s">
        <v>61</v>
      </c>
      <c r="C5" s="49" t="s">
        <v>32</v>
      </c>
      <c r="D5" s="49" t="s">
        <v>64</v>
      </c>
      <c r="E5" s="49"/>
      <c r="F5" s="49"/>
      <c r="G5" s="13" t="s">
        <v>65</v>
      </c>
    </row>
    <row r="6" ht="18.75" customHeight="1" spans="1:7">
      <c r="A6" s="13" t="s">
        <v>60</v>
      </c>
      <c r="B6" s="13" t="s">
        <v>61</v>
      </c>
      <c r="C6" s="49"/>
      <c r="D6" s="49" t="s">
        <v>34</v>
      </c>
      <c r="E6" s="49" t="s">
        <v>120</v>
      </c>
      <c r="F6" s="49" t="s">
        <v>121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4724346.1</v>
      </c>
      <c r="D8" s="17">
        <v>4724346.1</v>
      </c>
      <c r="E8" s="17">
        <v>3913046.1</v>
      </c>
      <c r="F8" s="17">
        <v>811300</v>
      </c>
      <c r="G8" s="17"/>
    </row>
    <row r="9" ht="20.25" customHeight="1" spans="1:7">
      <c r="A9" s="67" t="s">
        <v>74</v>
      </c>
      <c r="B9" s="67" t="s">
        <v>75</v>
      </c>
      <c r="C9" s="17">
        <v>4724346.1</v>
      </c>
      <c r="D9" s="17">
        <v>4724346.1</v>
      </c>
      <c r="E9" s="17">
        <v>3913046.1</v>
      </c>
      <c r="F9" s="17">
        <v>811300</v>
      </c>
      <c r="G9" s="17"/>
    </row>
    <row r="10" ht="20.25" customHeight="1" spans="1:7">
      <c r="A10" s="68" t="s">
        <v>76</v>
      </c>
      <c r="B10" s="68" t="s">
        <v>77</v>
      </c>
      <c r="C10" s="17">
        <v>4724346.1</v>
      </c>
      <c r="D10" s="17">
        <v>4724346.1</v>
      </c>
      <c r="E10" s="17">
        <v>3913046.1</v>
      </c>
      <c r="F10" s="17">
        <v>811300</v>
      </c>
      <c r="G10" s="17"/>
    </row>
    <row r="11" ht="20.25" customHeight="1" spans="1:7">
      <c r="A11" s="16" t="s">
        <v>78</v>
      </c>
      <c r="B11" s="16" t="s">
        <v>79</v>
      </c>
      <c r="C11" s="17">
        <v>1346026.8</v>
      </c>
      <c r="D11" s="17">
        <v>1095812.8</v>
      </c>
      <c r="E11" s="17">
        <v>1079012.8</v>
      </c>
      <c r="F11" s="17">
        <v>16800</v>
      </c>
      <c r="G11" s="17">
        <v>250214</v>
      </c>
    </row>
    <row r="12" ht="20.25" customHeight="1" spans="1:7">
      <c r="A12" s="67" t="s">
        <v>80</v>
      </c>
      <c r="B12" s="67" t="s">
        <v>81</v>
      </c>
      <c r="C12" s="17">
        <v>1095812.8</v>
      </c>
      <c r="D12" s="17">
        <v>1095812.8</v>
      </c>
      <c r="E12" s="17">
        <v>1079012.8</v>
      </c>
      <c r="F12" s="17">
        <v>16800</v>
      </c>
      <c r="G12" s="17"/>
    </row>
    <row r="13" ht="20.25" customHeight="1" spans="1:7">
      <c r="A13" s="68" t="s">
        <v>82</v>
      </c>
      <c r="B13" s="68" t="s">
        <v>83</v>
      </c>
      <c r="C13" s="17">
        <v>638400</v>
      </c>
      <c r="D13" s="17">
        <v>638400</v>
      </c>
      <c r="E13" s="17">
        <v>621600</v>
      </c>
      <c r="F13" s="17">
        <v>16800</v>
      </c>
      <c r="G13" s="17"/>
    </row>
    <row r="14" ht="20.25" customHeight="1" spans="1:7">
      <c r="A14" s="68" t="s">
        <v>84</v>
      </c>
      <c r="B14" s="68" t="s">
        <v>85</v>
      </c>
      <c r="C14" s="17">
        <v>457412.8</v>
      </c>
      <c r="D14" s="17">
        <v>457412.8</v>
      </c>
      <c r="E14" s="17">
        <v>457412.8</v>
      </c>
      <c r="F14" s="17"/>
      <c r="G14" s="17"/>
    </row>
    <row r="15" ht="20.25" customHeight="1" spans="1:7">
      <c r="A15" s="67" t="s">
        <v>86</v>
      </c>
      <c r="B15" s="67" t="s">
        <v>87</v>
      </c>
      <c r="C15" s="17">
        <v>250214</v>
      </c>
      <c r="D15" s="17"/>
      <c r="E15" s="17"/>
      <c r="F15" s="17"/>
      <c r="G15" s="17">
        <v>250214</v>
      </c>
    </row>
    <row r="16" ht="20.25" customHeight="1" spans="1:7">
      <c r="A16" s="68" t="s">
        <v>88</v>
      </c>
      <c r="B16" s="68" t="s">
        <v>89</v>
      </c>
      <c r="C16" s="17">
        <v>250214</v>
      </c>
      <c r="D16" s="17"/>
      <c r="E16" s="17"/>
      <c r="F16" s="17"/>
      <c r="G16" s="17">
        <v>250214</v>
      </c>
    </row>
    <row r="17" ht="20.25" customHeight="1" spans="1:7">
      <c r="A17" s="16" t="s">
        <v>90</v>
      </c>
      <c r="B17" s="16" t="s">
        <v>91</v>
      </c>
      <c r="C17" s="17">
        <v>269545.21</v>
      </c>
      <c r="D17" s="17">
        <v>269545.21</v>
      </c>
      <c r="E17" s="17">
        <v>269545.21</v>
      </c>
      <c r="F17" s="17"/>
      <c r="G17" s="17"/>
    </row>
    <row r="18" ht="20.25" customHeight="1" spans="1:7">
      <c r="A18" s="67" t="s">
        <v>92</v>
      </c>
      <c r="B18" s="67" t="s">
        <v>93</v>
      </c>
      <c r="C18" s="17">
        <v>269545.21</v>
      </c>
      <c r="D18" s="17">
        <v>269545.21</v>
      </c>
      <c r="E18" s="17">
        <v>269545.21</v>
      </c>
      <c r="F18" s="17"/>
      <c r="G18" s="17"/>
    </row>
    <row r="19" ht="20.25" customHeight="1" spans="1:7">
      <c r="A19" s="68" t="s">
        <v>94</v>
      </c>
      <c r="B19" s="68" t="s">
        <v>95</v>
      </c>
      <c r="C19" s="17">
        <v>237282.89</v>
      </c>
      <c r="D19" s="17">
        <v>237282.89</v>
      </c>
      <c r="E19" s="17">
        <v>237282.89</v>
      </c>
      <c r="F19" s="17"/>
      <c r="G19" s="17"/>
    </row>
    <row r="20" ht="20.25" customHeight="1" spans="1:7">
      <c r="A20" s="68" t="s">
        <v>96</v>
      </c>
      <c r="B20" s="68" t="s">
        <v>97</v>
      </c>
      <c r="C20" s="17">
        <v>32262.32</v>
      </c>
      <c r="D20" s="17">
        <v>32262.32</v>
      </c>
      <c r="E20" s="17">
        <v>32262.32</v>
      </c>
      <c r="F20" s="17"/>
      <c r="G20" s="17"/>
    </row>
    <row r="21" ht="20.25" customHeight="1" spans="1:7">
      <c r="A21" s="16" t="s">
        <v>98</v>
      </c>
      <c r="B21" s="16" t="s">
        <v>99</v>
      </c>
      <c r="C21" s="17">
        <v>395412</v>
      </c>
      <c r="D21" s="17">
        <v>395412</v>
      </c>
      <c r="E21" s="17">
        <v>395412</v>
      </c>
      <c r="F21" s="17"/>
      <c r="G21" s="17"/>
    </row>
    <row r="22" ht="20.25" customHeight="1" spans="1:7">
      <c r="A22" s="67" t="s">
        <v>100</v>
      </c>
      <c r="B22" s="67" t="s">
        <v>101</v>
      </c>
      <c r="C22" s="17">
        <v>395412</v>
      </c>
      <c r="D22" s="17">
        <v>395412</v>
      </c>
      <c r="E22" s="17">
        <v>395412</v>
      </c>
      <c r="F22" s="17"/>
      <c r="G22" s="17"/>
    </row>
    <row r="23" ht="20.25" customHeight="1" spans="1:7">
      <c r="A23" s="68" t="s">
        <v>102</v>
      </c>
      <c r="B23" s="68" t="s">
        <v>103</v>
      </c>
      <c r="C23" s="17">
        <v>395412</v>
      </c>
      <c r="D23" s="17">
        <v>395412</v>
      </c>
      <c r="E23" s="17">
        <v>395412</v>
      </c>
      <c r="F23" s="17"/>
      <c r="G23" s="17"/>
    </row>
    <row r="24" ht="20.25" customHeight="1" spans="1:7">
      <c r="A24" s="50" t="s">
        <v>104</v>
      </c>
      <c r="B24" s="50"/>
      <c r="C24" s="51">
        <v>6735330.11</v>
      </c>
      <c r="D24" s="51">
        <v>6485116.11</v>
      </c>
      <c r="E24" s="51">
        <v>5657016.11</v>
      </c>
      <c r="F24" s="51">
        <v>828100</v>
      </c>
      <c r="G24" s="51">
        <v>250214</v>
      </c>
    </row>
  </sheetData>
  <mergeCells count="7">
    <mergeCell ref="A3:G3"/>
    <mergeCell ref="A4:C4"/>
    <mergeCell ref="A5:B5"/>
    <mergeCell ref="D5:F5"/>
    <mergeCell ref="A24:B24"/>
    <mergeCell ref="C5:C6"/>
    <mergeCell ref="G5:G6"/>
  </mergeCells>
  <printOptions horizontalCentered="1"/>
  <pageMargins left="0.751388888888889" right="0.751388888888889" top="1" bottom="1" header="0.5" footer="0.5"/>
  <pageSetup paperSize="9" scale="56" pageOrder="overThenDown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0"/>
      <c r="B2" s="60"/>
      <c r="C2" s="61"/>
      <c r="D2" s="2"/>
      <c r="E2" s="2"/>
      <c r="F2" s="62" t="s">
        <v>122</v>
      </c>
    </row>
    <row r="3" ht="41.25" customHeight="1" spans="1:6">
      <c r="A3" s="63" t="s">
        <v>123</v>
      </c>
      <c r="B3" s="63"/>
      <c r="C3" s="63"/>
      <c r="D3" s="63"/>
      <c r="E3" s="63"/>
      <c r="F3" s="63"/>
    </row>
    <row r="4" ht="18.75" customHeight="1" spans="1:6">
      <c r="A4" s="5" t="str">
        <f>"单位名称："&amp;"峨山彝族自治县融媒体中心"</f>
        <v>单位名称：峨山彝族自治县融媒体中心</v>
      </c>
      <c r="B4" s="5"/>
      <c r="C4" s="5"/>
      <c r="D4" s="64"/>
      <c r="E4" s="2"/>
      <c r="F4" s="62" t="s">
        <v>29</v>
      </c>
    </row>
    <row r="5" ht="18.75" customHeight="1" spans="1:6">
      <c r="A5" s="13" t="s">
        <v>124</v>
      </c>
      <c r="B5" s="49" t="s">
        <v>125</v>
      </c>
      <c r="C5" s="49" t="s">
        <v>126</v>
      </c>
      <c r="D5" s="49"/>
      <c r="E5" s="49"/>
      <c r="F5" s="49" t="s">
        <v>127</v>
      </c>
    </row>
    <row r="6" ht="18.75" customHeight="1" spans="1:6">
      <c r="A6" s="13"/>
      <c r="B6" s="49"/>
      <c r="C6" s="49" t="s">
        <v>34</v>
      </c>
      <c r="D6" s="49" t="s">
        <v>128</v>
      </c>
      <c r="E6" s="49" t="s">
        <v>129</v>
      </c>
      <c r="F6" s="49"/>
    </row>
    <row r="7" ht="18.75" customHeight="1" spans="1:6">
      <c r="A7" s="65">
        <v>1</v>
      </c>
      <c r="B7" s="66">
        <v>2</v>
      </c>
      <c r="C7" s="65">
        <v>3</v>
      </c>
      <c r="D7" s="65">
        <v>4</v>
      </c>
      <c r="E7" s="65">
        <v>5</v>
      </c>
      <c r="F7" s="65">
        <v>6</v>
      </c>
    </row>
    <row r="8" ht="20.25" customHeight="1" spans="1:6">
      <c r="A8" s="17">
        <v>31000</v>
      </c>
      <c r="B8" s="17"/>
      <c r="C8" s="17">
        <v>25000</v>
      </c>
      <c r="D8" s="17"/>
      <c r="E8" s="17">
        <v>25000</v>
      </c>
      <c r="F8" s="17">
        <v>6000</v>
      </c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751388888888889" right="0.751388888888889" top="1" bottom="1" header="0.5" footer="0.5"/>
  <pageSetup paperSize="9" scale="51" pageOrder="overThenDown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7"/>
  <sheetViews>
    <sheetView showZeros="0" workbookViewId="0">
      <pane ySplit="1" topLeftCell="A23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4.5" customWidth="1"/>
    <col min="2" max="2" width="21.375" customWidth="1"/>
    <col min="3" max="3" width="22.75" customWidth="1"/>
    <col min="4" max="4" width="15.375" customWidth="1"/>
    <col min="5" max="5" width="30.375" customWidth="1"/>
    <col min="6" max="6" width="17.125" customWidth="1"/>
    <col min="7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130</v>
      </c>
    </row>
    <row r="3" ht="45" customHeight="1" spans="1:23">
      <c r="A3" s="4" t="s">
        <v>131</v>
      </c>
      <c r="B3" s="4"/>
      <c r="C3" s="4"/>
      <c r="D3" s="4"/>
      <c r="E3" s="4"/>
      <c r="F3" s="4"/>
      <c r="G3" s="4"/>
      <c r="H3" s="4"/>
      <c r="I3" s="4"/>
      <c r="J3" s="4"/>
      <c r="K3" s="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"单位名称："&amp;"峨山彝族自治县融媒体中心"</f>
        <v>单位名称：峨山彝族自治县融媒体中心</v>
      </c>
      <c r="B4" s="5"/>
      <c r="C4" s="5"/>
      <c r="D4" s="5"/>
      <c r="E4" s="5"/>
      <c r="F4" s="5"/>
      <c r="G4" s="5"/>
      <c r="H4" s="56"/>
      <c r="I4" s="56"/>
      <c r="J4" s="56"/>
      <c r="K4" s="5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7" t="s">
        <v>132</v>
      </c>
      <c r="B5" s="57" t="s">
        <v>133</v>
      </c>
      <c r="C5" s="57" t="s">
        <v>134</v>
      </c>
      <c r="D5" s="57" t="s">
        <v>135</v>
      </c>
      <c r="E5" s="57" t="s">
        <v>136</v>
      </c>
      <c r="F5" s="57" t="s">
        <v>137</v>
      </c>
      <c r="G5" s="57" t="s">
        <v>138</v>
      </c>
      <c r="H5" s="58" t="s">
        <v>32</v>
      </c>
      <c r="I5" s="58" t="s">
        <v>139</v>
      </c>
      <c r="J5" s="57"/>
      <c r="K5" s="57"/>
      <c r="L5" s="57"/>
      <c r="M5" s="57"/>
      <c r="N5" s="57" t="s">
        <v>140</v>
      </c>
      <c r="O5" s="57"/>
      <c r="P5" s="57"/>
      <c r="Q5" s="57" t="s">
        <v>38</v>
      </c>
      <c r="R5" s="57" t="s">
        <v>63</v>
      </c>
      <c r="S5" s="57"/>
      <c r="T5" s="57"/>
      <c r="U5" s="57"/>
      <c r="V5" s="57"/>
      <c r="W5" s="57"/>
    </row>
    <row r="6" ht="18.75" customHeight="1" spans="1:23">
      <c r="A6" s="57"/>
      <c r="B6" s="57"/>
      <c r="C6" s="57"/>
      <c r="D6" s="57"/>
      <c r="E6" s="57"/>
      <c r="F6" s="57"/>
      <c r="G6" s="57"/>
      <c r="H6" s="58" t="s">
        <v>141</v>
      </c>
      <c r="I6" s="58" t="s">
        <v>142</v>
      </c>
      <c r="J6" s="57" t="s">
        <v>36</v>
      </c>
      <c r="K6" s="57" t="s">
        <v>37</v>
      </c>
      <c r="L6" s="57"/>
      <c r="M6" s="57"/>
      <c r="N6" s="57" t="s">
        <v>140</v>
      </c>
      <c r="O6" s="57" t="s">
        <v>36</v>
      </c>
      <c r="P6" s="57" t="s">
        <v>37</v>
      </c>
      <c r="Q6" s="57" t="s">
        <v>38</v>
      </c>
      <c r="R6" s="57" t="s">
        <v>63</v>
      </c>
      <c r="S6" s="57" t="s">
        <v>41</v>
      </c>
      <c r="T6" s="57" t="s">
        <v>42</v>
      </c>
      <c r="U6" s="57" t="s">
        <v>43</v>
      </c>
      <c r="V6" s="57" t="s">
        <v>44</v>
      </c>
      <c r="W6" s="57" t="s">
        <v>45</v>
      </c>
    </row>
    <row r="7" ht="18.75" customHeight="1" spans="1:23">
      <c r="A7" s="57"/>
      <c r="B7" s="57"/>
      <c r="C7" s="57"/>
      <c r="D7" s="57"/>
      <c r="E7" s="57"/>
      <c r="F7" s="57"/>
      <c r="G7" s="57"/>
      <c r="H7" s="58"/>
      <c r="I7" s="58" t="s">
        <v>143</v>
      </c>
      <c r="J7" s="57" t="s">
        <v>144</v>
      </c>
      <c r="K7" s="57" t="s">
        <v>145</v>
      </c>
      <c r="L7" s="57" t="s">
        <v>146</v>
      </c>
      <c r="M7" s="57" t="s">
        <v>147</v>
      </c>
      <c r="N7" s="57" t="s">
        <v>35</v>
      </c>
      <c r="O7" s="57" t="s">
        <v>36</v>
      </c>
      <c r="P7" s="57" t="s">
        <v>37</v>
      </c>
      <c r="Q7" s="57"/>
      <c r="R7" s="57" t="s">
        <v>34</v>
      </c>
      <c r="S7" s="57" t="s">
        <v>41</v>
      </c>
      <c r="T7" s="57" t="s">
        <v>42</v>
      </c>
      <c r="U7" s="57" t="s">
        <v>43</v>
      </c>
      <c r="V7" s="57" t="s">
        <v>44</v>
      </c>
      <c r="W7" s="57" t="s">
        <v>45</v>
      </c>
    </row>
    <row r="8" ht="22.65" customHeight="1" spans="1:23">
      <c r="A8" s="57"/>
      <c r="B8" s="57"/>
      <c r="C8" s="57"/>
      <c r="D8" s="57"/>
      <c r="E8" s="57"/>
      <c r="F8" s="57"/>
      <c r="G8" s="57"/>
      <c r="H8" s="58"/>
      <c r="I8" s="58" t="s">
        <v>34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</row>
    <row r="9" ht="18.75" customHeight="1" spans="1:23">
      <c r="A9" s="58" t="s">
        <v>46</v>
      </c>
      <c r="B9" s="58">
        <v>2</v>
      </c>
      <c r="C9" s="58">
        <v>3</v>
      </c>
      <c r="D9" s="58">
        <v>4</v>
      </c>
      <c r="E9" s="58">
        <v>5</v>
      </c>
      <c r="F9" s="58">
        <v>6</v>
      </c>
      <c r="G9" s="58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  <c r="M9" s="58">
        <v>13</v>
      </c>
      <c r="N9" s="58">
        <v>14</v>
      </c>
      <c r="O9" s="58">
        <v>15</v>
      </c>
      <c r="P9" s="58">
        <v>16</v>
      </c>
      <c r="Q9" s="58">
        <v>17</v>
      </c>
      <c r="R9" s="58">
        <v>18</v>
      </c>
      <c r="S9" s="58">
        <v>19</v>
      </c>
      <c r="T9" s="58">
        <v>20</v>
      </c>
      <c r="U9" s="58">
        <v>21</v>
      </c>
      <c r="V9" s="58">
        <v>22</v>
      </c>
      <c r="W9" s="58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6485116.11</v>
      </c>
      <c r="I10" s="17">
        <v>6485116.11</v>
      </c>
      <c r="J10" s="17"/>
      <c r="K10" s="17"/>
      <c r="L10" s="17">
        <v>6485116.11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9" t="s">
        <v>56</v>
      </c>
      <c r="B11" s="9" t="s">
        <v>148</v>
      </c>
      <c r="C11" s="10" t="s">
        <v>149</v>
      </c>
      <c r="D11" s="9" t="s">
        <v>76</v>
      </c>
      <c r="E11" s="9" t="s">
        <v>77</v>
      </c>
      <c r="F11" s="9" t="s">
        <v>150</v>
      </c>
      <c r="G11" s="9" t="s">
        <v>151</v>
      </c>
      <c r="H11" s="17">
        <v>1250328</v>
      </c>
      <c r="I11" s="17">
        <v>1250328</v>
      </c>
      <c r="J11" s="17"/>
      <c r="K11" s="17"/>
      <c r="L11" s="17">
        <v>1250328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59" t="s">
        <v>56</v>
      </c>
      <c r="B12" s="9" t="s">
        <v>148</v>
      </c>
      <c r="C12" s="10" t="s">
        <v>149</v>
      </c>
      <c r="D12" s="9" t="s">
        <v>76</v>
      </c>
      <c r="E12" s="9" t="s">
        <v>77</v>
      </c>
      <c r="F12" s="9" t="s">
        <v>152</v>
      </c>
      <c r="G12" s="9" t="s">
        <v>153</v>
      </c>
      <c r="H12" s="17">
        <v>159420</v>
      </c>
      <c r="I12" s="17">
        <v>159420</v>
      </c>
      <c r="J12" s="17"/>
      <c r="K12" s="17"/>
      <c r="L12" s="17">
        <v>159420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59" t="s">
        <v>56</v>
      </c>
      <c r="B13" s="9" t="s">
        <v>148</v>
      </c>
      <c r="C13" s="10" t="s">
        <v>149</v>
      </c>
      <c r="D13" s="9" t="s">
        <v>76</v>
      </c>
      <c r="E13" s="9" t="s">
        <v>77</v>
      </c>
      <c r="F13" s="9" t="s">
        <v>154</v>
      </c>
      <c r="G13" s="9" t="s">
        <v>155</v>
      </c>
      <c r="H13" s="17">
        <v>967200</v>
      </c>
      <c r="I13" s="17">
        <v>967200</v>
      </c>
      <c r="J13" s="17"/>
      <c r="K13" s="17"/>
      <c r="L13" s="17">
        <v>967200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59" t="s">
        <v>56</v>
      </c>
      <c r="B14" s="9" t="s">
        <v>148</v>
      </c>
      <c r="C14" s="10" t="s">
        <v>149</v>
      </c>
      <c r="D14" s="9" t="s">
        <v>76</v>
      </c>
      <c r="E14" s="9" t="s">
        <v>77</v>
      </c>
      <c r="F14" s="9" t="s">
        <v>154</v>
      </c>
      <c r="G14" s="9" t="s">
        <v>155</v>
      </c>
      <c r="H14" s="17">
        <v>492420</v>
      </c>
      <c r="I14" s="17">
        <v>492420</v>
      </c>
      <c r="J14" s="17"/>
      <c r="K14" s="17"/>
      <c r="L14" s="17">
        <v>492420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59" t="s">
        <v>56</v>
      </c>
      <c r="B15" s="9" t="s">
        <v>156</v>
      </c>
      <c r="C15" s="10" t="s">
        <v>157</v>
      </c>
      <c r="D15" s="9" t="s">
        <v>76</v>
      </c>
      <c r="E15" s="9" t="s">
        <v>77</v>
      </c>
      <c r="F15" s="9" t="s">
        <v>158</v>
      </c>
      <c r="G15" s="9" t="s">
        <v>159</v>
      </c>
      <c r="H15" s="17">
        <v>20011.81</v>
      </c>
      <c r="I15" s="17">
        <v>20011.81</v>
      </c>
      <c r="J15" s="17"/>
      <c r="K15" s="17"/>
      <c r="L15" s="17">
        <v>20011.81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59" t="s">
        <v>56</v>
      </c>
      <c r="B16" s="9" t="s">
        <v>156</v>
      </c>
      <c r="C16" s="10" t="s">
        <v>157</v>
      </c>
      <c r="D16" s="9" t="s">
        <v>84</v>
      </c>
      <c r="E16" s="9" t="s">
        <v>85</v>
      </c>
      <c r="F16" s="9" t="s">
        <v>160</v>
      </c>
      <c r="G16" s="9" t="s">
        <v>161</v>
      </c>
      <c r="H16" s="17">
        <v>457412.8</v>
      </c>
      <c r="I16" s="17">
        <v>457412.8</v>
      </c>
      <c r="J16" s="17"/>
      <c r="K16" s="17"/>
      <c r="L16" s="17">
        <v>457412.8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59" t="s">
        <v>56</v>
      </c>
      <c r="B17" s="9" t="s">
        <v>156</v>
      </c>
      <c r="C17" s="10" t="s">
        <v>157</v>
      </c>
      <c r="D17" s="9" t="s">
        <v>94</v>
      </c>
      <c r="E17" s="9" t="s">
        <v>95</v>
      </c>
      <c r="F17" s="9" t="s">
        <v>162</v>
      </c>
      <c r="G17" s="9" t="s">
        <v>163</v>
      </c>
      <c r="H17" s="17">
        <v>237282.89</v>
      </c>
      <c r="I17" s="17">
        <v>237282.89</v>
      </c>
      <c r="J17" s="17"/>
      <c r="K17" s="17"/>
      <c r="L17" s="17">
        <v>237282.89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59" t="s">
        <v>56</v>
      </c>
      <c r="B18" s="9" t="s">
        <v>156</v>
      </c>
      <c r="C18" s="10" t="s">
        <v>157</v>
      </c>
      <c r="D18" s="9" t="s">
        <v>96</v>
      </c>
      <c r="E18" s="9" t="s">
        <v>97</v>
      </c>
      <c r="F18" s="9" t="s">
        <v>158</v>
      </c>
      <c r="G18" s="9" t="s">
        <v>159</v>
      </c>
      <c r="H18" s="17">
        <v>20827</v>
      </c>
      <c r="I18" s="17">
        <v>20827</v>
      </c>
      <c r="J18" s="17"/>
      <c r="K18" s="17"/>
      <c r="L18" s="17">
        <v>20827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59" t="s">
        <v>56</v>
      </c>
      <c r="B19" s="9" t="s">
        <v>156</v>
      </c>
      <c r="C19" s="10" t="s">
        <v>157</v>
      </c>
      <c r="D19" s="9" t="s">
        <v>96</v>
      </c>
      <c r="E19" s="9" t="s">
        <v>97</v>
      </c>
      <c r="F19" s="9" t="s">
        <v>158</v>
      </c>
      <c r="G19" s="9" t="s">
        <v>159</v>
      </c>
      <c r="H19" s="17">
        <v>11435.32</v>
      </c>
      <c r="I19" s="17">
        <v>11435.32</v>
      </c>
      <c r="J19" s="17"/>
      <c r="K19" s="17"/>
      <c r="L19" s="17">
        <v>11435.32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59" t="s">
        <v>56</v>
      </c>
      <c r="B20" s="9" t="s">
        <v>164</v>
      </c>
      <c r="C20" s="10" t="s">
        <v>103</v>
      </c>
      <c r="D20" s="9" t="s">
        <v>102</v>
      </c>
      <c r="E20" s="9" t="s">
        <v>103</v>
      </c>
      <c r="F20" s="9" t="s">
        <v>165</v>
      </c>
      <c r="G20" s="9" t="s">
        <v>103</v>
      </c>
      <c r="H20" s="17">
        <v>395412</v>
      </c>
      <c r="I20" s="17">
        <v>395412</v>
      </c>
      <c r="J20" s="17"/>
      <c r="K20" s="17"/>
      <c r="L20" s="17">
        <v>395412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59" t="s">
        <v>56</v>
      </c>
      <c r="B21" s="9" t="s">
        <v>166</v>
      </c>
      <c r="C21" s="10" t="s">
        <v>167</v>
      </c>
      <c r="D21" s="9" t="s">
        <v>82</v>
      </c>
      <c r="E21" s="9" t="s">
        <v>83</v>
      </c>
      <c r="F21" s="9" t="s">
        <v>168</v>
      </c>
      <c r="G21" s="9" t="s">
        <v>169</v>
      </c>
      <c r="H21" s="17">
        <v>403200</v>
      </c>
      <c r="I21" s="17">
        <v>403200</v>
      </c>
      <c r="J21" s="17"/>
      <c r="K21" s="17"/>
      <c r="L21" s="17">
        <v>403200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59" t="s">
        <v>56</v>
      </c>
      <c r="B22" s="9" t="s">
        <v>170</v>
      </c>
      <c r="C22" s="10" t="s">
        <v>171</v>
      </c>
      <c r="D22" s="9" t="s">
        <v>76</v>
      </c>
      <c r="E22" s="9" t="s">
        <v>77</v>
      </c>
      <c r="F22" s="9" t="s">
        <v>172</v>
      </c>
      <c r="G22" s="9" t="s">
        <v>173</v>
      </c>
      <c r="H22" s="17">
        <v>25000</v>
      </c>
      <c r="I22" s="17">
        <v>25000</v>
      </c>
      <c r="J22" s="17"/>
      <c r="K22" s="17"/>
      <c r="L22" s="17">
        <v>25000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59" t="s">
        <v>56</v>
      </c>
      <c r="B23" s="9" t="s">
        <v>174</v>
      </c>
      <c r="C23" s="10" t="s">
        <v>175</v>
      </c>
      <c r="D23" s="9" t="s">
        <v>76</v>
      </c>
      <c r="E23" s="9" t="s">
        <v>77</v>
      </c>
      <c r="F23" s="9" t="s">
        <v>176</v>
      </c>
      <c r="G23" s="9" t="s">
        <v>175</v>
      </c>
      <c r="H23" s="17">
        <v>24800</v>
      </c>
      <c r="I23" s="17">
        <v>24800</v>
      </c>
      <c r="J23" s="17"/>
      <c r="K23" s="17"/>
      <c r="L23" s="17">
        <v>24800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59" t="s">
        <v>56</v>
      </c>
      <c r="B24" s="9" t="s">
        <v>177</v>
      </c>
      <c r="C24" s="10" t="s">
        <v>178</v>
      </c>
      <c r="D24" s="9" t="s">
        <v>76</v>
      </c>
      <c r="E24" s="9" t="s">
        <v>77</v>
      </c>
      <c r="F24" s="9" t="s">
        <v>179</v>
      </c>
      <c r="G24" s="9" t="s">
        <v>180</v>
      </c>
      <c r="H24" s="17">
        <v>57500</v>
      </c>
      <c r="I24" s="17">
        <v>57500</v>
      </c>
      <c r="J24" s="17"/>
      <c r="K24" s="17"/>
      <c r="L24" s="17">
        <v>57500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59" t="s">
        <v>56</v>
      </c>
      <c r="B25" s="9" t="s">
        <v>177</v>
      </c>
      <c r="C25" s="10" t="s">
        <v>178</v>
      </c>
      <c r="D25" s="9" t="s">
        <v>76</v>
      </c>
      <c r="E25" s="9" t="s">
        <v>77</v>
      </c>
      <c r="F25" s="9" t="s">
        <v>181</v>
      </c>
      <c r="G25" s="9" t="s">
        <v>182</v>
      </c>
      <c r="H25" s="17">
        <v>5000</v>
      </c>
      <c r="I25" s="17">
        <v>5000</v>
      </c>
      <c r="J25" s="17"/>
      <c r="K25" s="17"/>
      <c r="L25" s="17">
        <v>5000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59" t="s">
        <v>56</v>
      </c>
      <c r="B26" s="9" t="s">
        <v>177</v>
      </c>
      <c r="C26" s="10" t="s">
        <v>178</v>
      </c>
      <c r="D26" s="9" t="s">
        <v>76</v>
      </c>
      <c r="E26" s="9" t="s">
        <v>77</v>
      </c>
      <c r="F26" s="9" t="s">
        <v>183</v>
      </c>
      <c r="G26" s="9" t="s">
        <v>184</v>
      </c>
      <c r="H26" s="17">
        <v>15000</v>
      </c>
      <c r="I26" s="17">
        <v>15000</v>
      </c>
      <c r="J26" s="17"/>
      <c r="K26" s="17"/>
      <c r="L26" s="17">
        <v>15000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59" t="s">
        <v>56</v>
      </c>
      <c r="B27" s="9" t="s">
        <v>177</v>
      </c>
      <c r="C27" s="10" t="s">
        <v>178</v>
      </c>
      <c r="D27" s="9" t="s">
        <v>76</v>
      </c>
      <c r="E27" s="9" t="s">
        <v>77</v>
      </c>
      <c r="F27" s="9" t="s">
        <v>185</v>
      </c>
      <c r="G27" s="9" t="s">
        <v>186</v>
      </c>
      <c r="H27" s="17">
        <v>5000</v>
      </c>
      <c r="I27" s="17">
        <v>5000</v>
      </c>
      <c r="J27" s="17"/>
      <c r="K27" s="17"/>
      <c r="L27" s="17">
        <v>5000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59" t="s">
        <v>56</v>
      </c>
      <c r="B28" s="9" t="s">
        <v>177</v>
      </c>
      <c r="C28" s="10" t="s">
        <v>178</v>
      </c>
      <c r="D28" s="9" t="s">
        <v>76</v>
      </c>
      <c r="E28" s="9" t="s">
        <v>77</v>
      </c>
      <c r="F28" s="9" t="s">
        <v>187</v>
      </c>
      <c r="G28" s="9" t="s">
        <v>188</v>
      </c>
      <c r="H28" s="17">
        <v>10000</v>
      </c>
      <c r="I28" s="17">
        <v>10000</v>
      </c>
      <c r="J28" s="17"/>
      <c r="K28" s="17"/>
      <c r="L28" s="17">
        <v>10000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59" t="s">
        <v>56</v>
      </c>
      <c r="B29" s="9" t="s">
        <v>177</v>
      </c>
      <c r="C29" s="10" t="s">
        <v>178</v>
      </c>
      <c r="D29" s="9" t="s">
        <v>76</v>
      </c>
      <c r="E29" s="9" t="s">
        <v>77</v>
      </c>
      <c r="F29" s="9" t="s">
        <v>189</v>
      </c>
      <c r="G29" s="9" t="s">
        <v>190</v>
      </c>
      <c r="H29" s="17">
        <v>10000</v>
      </c>
      <c r="I29" s="17">
        <v>10000</v>
      </c>
      <c r="J29" s="17"/>
      <c r="K29" s="17"/>
      <c r="L29" s="17">
        <v>10000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59" t="s">
        <v>56</v>
      </c>
      <c r="B30" s="9" t="s">
        <v>177</v>
      </c>
      <c r="C30" s="10" t="s">
        <v>178</v>
      </c>
      <c r="D30" s="9" t="s">
        <v>82</v>
      </c>
      <c r="E30" s="9" t="s">
        <v>83</v>
      </c>
      <c r="F30" s="9" t="s">
        <v>191</v>
      </c>
      <c r="G30" s="9" t="s">
        <v>192</v>
      </c>
      <c r="H30" s="17">
        <v>16800</v>
      </c>
      <c r="I30" s="17">
        <v>16800</v>
      </c>
      <c r="J30" s="17"/>
      <c r="K30" s="17"/>
      <c r="L30" s="17">
        <v>16800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59" t="s">
        <v>56</v>
      </c>
      <c r="B31" s="9" t="s">
        <v>193</v>
      </c>
      <c r="C31" s="10" t="s">
        <v>194</v>
      </c>
      <c r="D31" s="9" t="s">
        <v>76</v>
      </c>
      <c r="E31" s="9" t="s">
        <v>77</v>
      </c>
      <c r="F31" s="9" t="s">
        <v>158</v>
      </c>
      <c r="G31" s="9" t="s">
        <v>159</v>
      </c>
      <c r="H31" s="17">
        <v>51426.29</v>
      </c>
      <c r="I31" s="17">
        <v>51426.29</v>
      </c>
      <c r="J31" s="17"/>
      <c r="K31" s="17"/>
      <c r="L31" s="17">
        <v>51426.29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59" t="s">
        <v>56</v>
      </c>
      <c r="B32" s="9" t="s">
        <v>195</v>
      </c>
      <c r="C32" s="10" t="s">
        <v>196</v>
      </c>
      <c r="D32" s="9" t="s">
        <v>82</v>
      </c>
      <c r="E32" s="9" t="s">
        <v>83</v>
      </c>
      <c r="F32" s="9" t="s">
        <v>197</v>
      </c>
      <c r="G32" s="9" t="s">
        <v>198</v>
      </c>
      <c r="H32" s="17">
        <v>218400</v>
      </c>
      <c r="I32" s="17">
        <v>218400</v>
      </c>
      <c r="J32" s="17"/>
      <c r="K32" s="17"/>
      <c r="L32" s="17">
        <v>218400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59" t="s">
        <v>56</v>
      </c>
      <c r="B33" s="9" t="s">
        <v>199</v>
      </c>
      <c r="C33" s="10" t="s">
        <v>200</v>
      </c>
      <c r="D33" s="9" t="s">
        <v>76</v>
      </c>
      <c r="E33" s="9" t="s">
        <v>77</v>
      </c>
      <c r="F33" s="9" t="s">
        <v>201</v>
      </c>
      <c r="G33" s="9" t="s">
        <v>200</v>
      </c>
      <c r="H33" s="17">
        <v>62000</v>
      </c>
      <c r="I33" s="17">
        <v>62000</v>
      </c>
      <c r="J33" s="17"/>
      <c r="K33" s="17"/>
      <c r="L33" s="17">
        <v>62000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59" t="s">
        <v>56</v>
      </c>
      <c r="B34" s="9" t="s">
        <v>202</v>
      </c>
      <c r="C34" s="10" t="s">
        <v>203</v>
      </c>
      <c r="D34" s="9" t="s">
        <v>76</v>
      </c>
      <c r="E34" s="9" t="s">
        <v>77</v>
      </c>
      <c r="F34" s="9" t="s">
        <v>154</v>
      </c>
      <c r="G34" s="9" t="s">
        <v>155</v>
      </c>
      <c r="H34" s="17">
        <v>111600</v>
      </c>
      <c r="I34" s="17">
        <v>111600</v>
      </c>
      <c r="J34" s="17"/>
      <c r="K34" s="17"/>
      <c r="L34" s="17">
        <v>111600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59" t="s">
        <v>56</v>
      </c>
      <c r="B35" s="9" t="s">
        <v>202</v>
      </c>
      <c r="C35" s="10" t="s">
        <v>203</v>
      </c>
      <c r="D35" s="9" t="s">
        <v>76</v>
      </c>
      <c r="E35" s="9" t="s">
        <v>77</v>
      </c>
      <c r="F35" s="9" t="s">
        <v>154</v>
      </c>
      <c r="G35" s="9" t="s">
        <v>155</v>
      </c>
      <c r="H35" s="17">
        <v>409200</v>
      </c>
      <c r="I35" s="17">
        <v>409200</v>
      </c>
      <c r="J35" s="17"/>
      <c r="K35" s="17"/>
      <c r="L35" s="17">
        <v>409200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59" t="s">
        <v>56</v>
      </c>
      <c r="B36" s="9" t="s">
        <v>204</v>
      </c>
      <c r="C36" s="10" t="s">
        <v>127</v>
      </c>
      <c r="D36" s="9" t="s">
        <v>76</v>
      </c>
      <c r="E36" s="9" t="s">
        <v>77</v>
      </c>
      <c r="F36" s="9" t="s">
        <v>205</v>
      </c>
      <c r="G36" s="9" t="s">
        <v>127</v>
      </c>
      <c r="H36" s="17">
        <v>6000</v>
      </c>
      <c r="I36" s="17">
        <v>6000</v>
      </c>
      <c r="J36" s="17"/>
      <c r="K36" s="17"/>
      <c r="L36" s="17">
        <v>6000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59" t="s">
        <v>56</v>
      </c>
      <c r="B37" s="9" t="s">
        <v>206</v>
      </c>
      <c r="C37" s="10" t="s">
        <v>207</v>
      </c>
      <c r="D37" s="9" t="s">
        <v>76</v>
      </c>
      <c r="E37" s="9" t="s">
        <v>77</v>
      </c>
      <c r="F37" s="9" t="s">
        <v>208</v>
      </c>
      <c r="G37" s="9" t="s">
        <v>209</v>
      </c>
      <c r="H37" s="17">
        <v>369600</v>
      </c>
      <c r="I37" s="17">
        <v>369600</v>
      </c>
      <c r="J37" s="17"/>
      <c r="K37" s="17"/>
      <c r="L37" s="17">
        <v>369600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59" t="s">
        <v>56</v>
      </c>
      <c r="B38" s="9" t="s">
        <v>210</v>
      </c>
      <c r="C38" s="10" t="s">
        <v>211</v>
      </c>
      <c r="D38" s="9" t="s">
        <v>76</v>
      </c>
      <c r="E38" s="9" t="s">
        <v>77</v>
      </c>
      <c r="F38" s="9" t="s">
        <v>168</v>
      </c>
      <c r="G38" s="9" t="s">
        <v>169</v>
      </c>
      <c r="H38" s="17">
        <v>81840</v>
      </c>
      <c r="I38" s="17">
        <v>81840</v>
      </c>
      <c r="J38" s="17"/>
      <c r="K38" s="17"/>
      <c r="L38" s="17">
        <v>81840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59" t="s">
        <v>56</v>
      </c>
      <c r="B39" s="9" t="s">
        <v>212</v>
      </c>
      <c r="C39" s="10" t="s">
        <v>213</v>
      </c>
      <c r="D39" s="9" t="s">
        <v>76</v>
      </c>
      <c r="E39" s="9" t="s">
        <v>77</v>
      </c>
      <c r="F39" s="9" t="s">
        <v>214</v>
      </c>
      <c r="G39" s="9" t="s">
        <v>215</v>
      </c>
      <c r="H39" s="17">
        <v>50000</v>
      </c>
      <c r="I39" s="17">
        <v>50000</v>
      </c>
      <c r="J39" s="17"/>
      <c r="K39" s="17"/>
      <c r="L39" s="17">
        <v>50000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59" t="s">
        <v>56</v>
      </c>
      <c r="B40" s="9" t="s">
        <v>212</v>
      </c>
      <c r="C40" s="10" t="s">
        <v>213</v>
      </c>
      <c r="D40" s="9" t="s">
        <v>76</v>
      </c>
      <c r="E40" s="9" t="s">
        <v>77</v>
      </c>
      <c r="F40" s="9" t="s">
        <v>214</v>
      </c>
      <c r="G40" s="9" t="s">
        <v>215</v>
      </c>
      <c r="H40" s="17">
        <v>80000</v>
      </c>
      <c r="I40" s="17">
        <v>80000</v>
      </c>
      <c r="J40" s="17"/>
      <c r="K40" s="17"/>
      <c r="L40" s="17">
        <v>80000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59" t="s">
        <v>56</v>
      </c>
      <c r="B41" s="9" t="s">
        <v>212</v>
      </c>
      <c r="C41" s="10" t="s">
        <v>213</v>
      </c>
      <c r="D41" s="9" t="s">
        <v>76</v>
      </c>
      <c r="E41" s="9" t="s">
        <v>77</v>
      </c>
      <c r="F41" s="9" t="s">
        <v>214</v>
      </c>
      <c r="G41" s="9" t="s">
        <v>215</v>
      </c>
      <c r="H41" s="17">
        <v>10000</v>
      </c>
      <c r="I41" s="17">
        <v>10000</v>
      </c>
      <c r="J41" s="17"/>
      <c r="K41" s="17"/>
      <c r="L41" s="17">
        <v>10000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59" t="s">
        <v>56</v>
      </c>
      <c r="B42" s="9" t="s">
        <v>216</v>
      </c>
      <c r="C42" s="10" t="s">
        <v>217</v>
      </c>
      <c r="D42" s="9" t="s">
        <v>76</v>
      </c>
      <c r="E42" s="9" t="s">
        <v>77</v>
      </c>
      <c r="F42" s="9" t="s">
        <v>214</v>
      </c>
      <c r="G42" s="9" t="s">
        <v>215</v>
      </c>
      <c r="H42" s="17">
        <v>100000</v>
      </c>
      <c r="I42" s="17">
        <v>100000</v>
      </c>
      <c r="J42" s="17"/>
      <c r="K42" s="17"/>
      <c r="L42" s="17">
        <v>100000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59" t="s">
        <v>56</v>
      </c>
      <c r="B43" s="9" t="s">
        <v>216</v>
      </c>
      <c r="C43" s="10" t="s">
        <v>217</v>
      </c>
      <c r="D43" s="9" t="s">
        <v>76</v>
      </c>
      <c r="E43" s="9" t="s">
        <v>77</v>
      </c>
      <c r="F43" s="9" t="s">
        <v>214</v>
      </c>
      <c r="G43" s="9" t="s">
        <v>215</v>
      </c>
      <c r="H43" s="17">
        <v>100000</v>
      </c>
      <c r="I43" s="17">
        <v>100000</v>
      </c>
      <c r="J43" s="17"/>
      <c r="K43" s="17"/>
      <c r="L43" s="17">
        <v>100000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59" t="s">
        <v>56</v>
      </c>
      <c r="B44" s="9" t="s">
        <v>218</v>
      </c>
      <c r="C44" s="10" t="s">
        <v>219</v>
      </c>
      <c r="D44" s="9" t="s">
        <v>76</v>
      </c>
      <c r="E44" s="9" t="s">
        <v>77</v>
      </c>
      <c r="F44" s="9" t="s">
        <v>220</v>
      </c>
      <c r="G44" s="9" t="s">
        <v>221</v>
      </c>
      <c r="H44" s="17">
        <v>230000</v>
      </c>
      <c r="I44" s="17">
        <v>230000</v>
      </c>
      <c r="J44" s="17"/>
      <c r="K44" s="17"/>
      <c r="L44" s="17">
        <v>230000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59" t="s">
        <v>56</v>
      </c>
      <c r="B45" s="9" t="s">
        <v>218</v>
      </c>
      <c r="C45" s="10" t="s">
        <v>219</v>
      </c>
      <c r="D45" s="9" t="s">
        <v>76</v>
      </c>
      <c r="E45" s="9" t="s">
        <v>77</v>
      </c>
      <c r="F45" s="9" t="s">
        <v>220</v>
      </c>
      <c r="G45" s="9" t="s">
        <v>221</v>
      </c>
      <c r="H45" s="17">
        <v>14400</v>
      </c>
      <c r="I45" s="17">
        <v>14400</v>
      </c>
      <c r="J45" s="17"/>
      <c r="K45" s="17"/>
      <c r="L45" s="17">
        <v>14400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59" t="s">
        <v>56</v>
      </c>
      <c r="B46" s="9" t="s">
        <v>218</v>
      </c>
      <c r="C46" s="10" t="s">
        <v>219</v>
      </c>
      <c r="D46" s="9" t="s">
        <v>76</v>
      </c>
      <c r="E46" s="9" t="s">
        <v>77</v>
      </c>
      <c r="F46" s="9" t="s">
        <v>214</v>
      </c>
      <c r="G46" s="9" t="s">
        <v>215</v>
      </c>
      <c r="H46" s="17">
        <v>6600</v>
      </c>
      <c r="I46" s="17">
        <v>6600</v>
      </c>
      <c r="J46" s="17"/>
      <c r="K46" s="17"/>
      <c r="L46" s="17">
        <v>6600</v>
      </c>
      <c r="M46" s="17"/>
      <c r="N46" s="17"/>
      <c r="O46" s="17"/>
      <c r="P46" s="24"/>
      <c r="Q46" s="17"/>
      <c r="R46" s="17"/>
      <c r="S46" s="17"/>
      <c r="T46" s="17"/>
      <c r="U46" s="17"/>
      <c r="V46" s="17"/>
      <c r="W46" s="17"/>
    </row>
    <row r="47" ht="18.75" customHeight="1" spans="1:23">
      <c r="A47" s="12" t="s">
        <v>32</v>
      </c>
      <c r="B47" s="12"/>
      <c r="C47" s="12"/>
      <c r="D47" s="12"/>
      <c r="E47" s="12"/>
      <c r="F47" s="12"/>
      <c r="G47" s="12"/>
      <c r="H47" s="17">
        <v>6485116.11</v>
      </c>
      <c r="I47" s="17">
        <v>6485116.11</v>
      </c>
      <c r="J47" s="17"/>
      <c r="K47" s="17"/>
      <c r="L47" s="17">
        <v>6485116.11</v>
      </c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30">
    <mergeCell ref="A3:W3"/>
    <mergeCell ref="A4:G4"/>
    <mergeCell ref="I5:W5"/>
    <mergeCell ref="I6:M6"/>
    <mergeCell ref="N6:P6"/>
    <mergeCell ref="R6:W6"/>
    <mergeCell ref="A47:G47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751388888888889" right="0.751388888888889" top="1" bottom="1" header="0.5" footer="0.5"/>
  <pageSetup paperSize="9" scale="22" pageOrder="overThenDown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18.125" customWidth="1"/>
    <col min="2" max="2" width="18.625" customWidth="1"/>
    <col min="3" max="3" width="37.75" customWidth="1"/>
    <col min="4" max="4" width="19.375" customWidth="1"/>
    <col min="5" max="5" width="13.625" customWidth="1"/>
    <col min="6" max="6" width="14.5" customWidth="1"/>
    <col min="7" max="7" width="11.125" customWidth="1"/>
    <col min="8" max="8" width="13.3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222</v>
      </c>
    </row>
    <row r="3" ht="45" customHeight="1" spans="1:23">
      <c r="A3" s="4" t="s">
        <v>223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ht="18.75" customHeight="1" spans="1:23">
      <c r="A4" s="5" t="str">
        <f>"单位名称："&amp;"峨山彝族自治县融媒体中心"</f>
        <v>单位名称：峨山彝族自治县融媒体中心</v>
      </c>
      <c r="B4" s="5"/>
      <c r="C4" s="5"/>
      <c r="D4" s="5"/>
      <c r="E4" s="5"/>
      <c r="F4" s="5"/>
      <c r="G4" s="5"/>
      <c r="H4" s="5"/>
      <c r="I4" s="56"/>
      <c r="J4" s="56"/>
      <c r="K4" s="56"/>
      <c r="L4" s="56"/>
      <c r="M4" s="5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224</v>
      </c>
      <c r="B5" s="13" t="s">
        <v>133</v>
      </c>
      <c r="C5" s="13" t="s">
        <v>134</v>
      </c>
      <c r="D5" s="13" t="s">
        <v>225</v>
      </c>
      <c r="E5" s="13" t="s">
        <v>135</v>
      </c>
      <c r="F5" s="13" t="s">
        <v>136</v>
      </c>
      <c r="G5" s="13" t="s">
        <v>226</v>
      </c>
      <c r="H5" s="13" t="s">
        <v>138</v>
      </c>
      <c r="I5" s="49" t="s">
        <v>32</v>
      </c>
      <c r="J5" s="49" t="s">
        <v>227</v>
      </c>
      <c r="K5" s="13"/>
      <c r="L5" s="13"/>
      <c r="M5" s="13"/>
      <c r="N5" s="13" t="s">
        <v>140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9" t="s">
        <v>141</v>
      </c>
      <c r="J6" s="4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9"/>
      <c r="J7" s="4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9"/>
      <c r="J8" s="49" t="s">
        <v>34</v>
      </c>
      <c r="K8" s="13" t="s">
        <v>228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229</v>
      </c>
      <c r="D10" s="9"/>
      <c r="E10" s="9"/>
      <c r="F10" s="9"/>
      <c r="G10" s="9"/>
      <c r="H10" s="9"/>
      <c r="I10" s="11">
        <v>250214</v>
      </c>
      <c r="J10" s="11">
        <v>250214</v>
      </c>
      <c r="K10" s="11">
        <v>250214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230</v>
      </c>
      <c r="B11" s="9" t="s">
        <v>231</v>
      </c>
      <c r="C11" s="10" t="s">
        <v>229</v>
      </c>
      <c r="D11" s="9" t="s">
        <v>56</v>
      </c>
      <c r="E11" s="9" t="s">
        <v>88</v>
      </c>
      <c r="F11" s="9" t="s">
        <v>89</v>
      </c>
      <c r="G11" s="9" t="s">
        <v>232</v>
      </c>
      <c r="H11" s="9" t="s">
        <v>233</v>
      </c>
      <c r="I11" s="11">
        <v>202322</v>
      </c>
      <c r="J11" s="11">
        <v>202322</v>
      </c>
      <c r="K11" s="11">
        <v>202322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230</v>
      </c>
      <c r="B12" s="9" t="s">
        <v>231</v>
      </c>
      <c r="C12" s="10" t="s">
        <v>229</v>
      </c>
      <c r="D12" s="9" t="s">
        <v>56</v>
      </c>
      <c r="E12" s="9" t="s">
        <v>88</v>
      </c>
      <c r="F12" s="9" t="s">
        <v>89</v>
      </c>
      <c r="G12" s="9" t="s">
        <v>168</v>
      </c>
      <c r="H12" s="9" t="s">
        <v>169</v>
      </c>
      <c r="I12" s="11">
        <v>47892</v>
      </c>
      <c r="J12" s="11">
        <v>47892</v>
      </c>
      <c r="K12" s="11">
        <v>47892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12" t="s">
        <v>32</v>
      </c>
      <c r="B13" s="12"/>
      <c r="C13" s="12"/>
      <c r="D13" s="12"/>
      <c r="E13" s="12"/>
      <c r="F13" s="12"/>
      <c r="G13" s="12"/>
      <c r="H13" s="12"/>
      <c r="I13" s="11">
        <v>250214</v>
      </c>
      <c r="J13" s="11">
        <v>250214</v>
      </c>
      <c r="K13" s="11">
        <v>250214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751388888888889" right="0.751388888888889" top="1" bottom="1" header="0.5" footer="0.5"/>
  <pageSetup paperSize="9" scale="24" pageOrder="overThenDown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5" activePane="bottomLeft" state="frozen"/>
      <selection/>
      <selection pane="bottomLeft" activeCell="B19" sqref="B19"/>
    </sheetView>
  </sheetViews>
  <sheetFormatPr defaultColWidth="8.85" defaultRowHeight="15" customHeight="1"/>
  <cols>
    <col min="1" max="1" width="40.25" customWidth="1"/>
    <col min="2" max="2" width="63.625" customWidth="1"/>
    <col min="3" max="3" width="11.875" customWidth="1"/>
    <col min="4" max="4" width="12.875" customWidth="1"/>
    <col min="5" max="5" width="16.25" customWidth="1"/>
    <col min="6" max="8" width="10" customWidth="1"/>
    <col min="9" max="9" width="11.875" customWidth="1"/>
    <col min="10" max="10" width="35.375" customWidth="1"/>
  </cols>
  <sheetData>
    <row r="1" customHeight="1" spans="1:10">
      <c r="A1" s="33"/>
      <c r="B1" s="33"/>
      <c r="C1" s="33"/>
      <c r="D1" s="33"/>
      <c r="E1" s="33"/>
      <c r="F1" s="33"/>
      <c r="G1" s="33"/>
      <c r="H1" s="33"/>
      <c r="I1" s="33"/>
      <c r="J1" s="33"/>
    </row>
    <row r="2" customHeight="1" spans="1:10">
      <c r="A2" s="21" t="s">
        <v>234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4" t="s">
        <v>235</v>
      </c>
      <c r="B3" s="34"/>
      <c r="C3" s="34"/>
      <c r="D3" s="34"/>
      <c r="E3" s="34"/>
      <c r="F3" s="34"/>
      <c r="G3" s="34"/>
      <c r="H3" s="34"/>
      <c r="I3" s="34"/>
      <c r="J3" s="34"/>
    </row>
    <row r="4" ht="20.25" customHeight="1" spans="1:10">
      <c r="A4" s="20" t="str">
        <f>"单位名称："&amp;"峨山彝族自治县融媒体中心"</f>
        <v>单位名称：峨山彝族自治县融媒体中心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5" t="s">
        <v>236</v>
      </c>
      <c r="B5" s="35" t="s">
        <v>237</v>
      </c>
      <c r="C5" s="35" t="s">
        <v>238</v>
      </c>
      <c r="D5" s="35" t="s">
        <v>239</v>
      </c>
      <c r="E5" s="35" t="s">
        <v>240</v>
      </c>
      <c r="F5" s="35" t="s">
        <v>241</v>
      </c>
      <c r="G5" s="35" t="s">
        <v>242</v>
      </c>
      <c r="H5" s="35" t="s">
        <v>243</v>
      </c>
      <c r="I5" s="35" t="s">
        <v>244</v>
      </c>
      <c r="J5" s="35" t="s">
        <v>245</v>
      </c>
    </row>
    <row r="6" ht="46.5" customHeight="1" spans="1:10">
      <c r="A6" s="35"/>
      <c r="B6" s="35"/>
      <c r="C6" s="35"/>
      <c r="D6" s="35"/>
      <c r="E6" s="35"/>
      <c r="F6" s="35"/>
      <c r="G6" s="35"/>
      <c r="H6" s="35"/>
      <c r="I6" s="35"/>
      <c r="J6" s="35"/>
    </row>
    <row r="7" ht="45" customHeight="1" spans="1:10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</row>
    <row r="8" ht="45" customHeight="1" spans="1:10">
      <c r="A8" s="24" t="s">
        <v>56</v>
      </c>
      <c r="B8" s="24"/>
      <c r="C8" s="24"/>
      <c r="E8" s="41"/>
      <c r="F8" s="41"/>
      <c r="G8" s="41"/>
      <c r="H8" s="41"/>
      <c r="I8" s="41"/>
      <c r="J8" s="41"/>
    </row>
    <row r="9" ht="45" customHeight="1" spans="1:10">
      <c r="A9" s="52" t="s">
        <v>229</v>
      </c>
      <c r="B9" s="24" t="s">
        <v>246</v>
      </c>
      <c r="C9" s="25"/>
      <c r="D9" s="25"/>
      <c r="E9" s="41"/>
      <c r="F9" s="41"/>
      <c r="G9" s="41"/>
      <c r="H9" s="41"/>
      <c r="I9" s="41"/>
      <c r="J9" s="41"/>
    </row>
    <row r="10" ht="45" customHeight="1" spans="1:10">
      <c r="A10" s="24"/>
      <c r="B10" s="24"/>
      <c r="C10" s="24" t="s">
        <v>247</v>
      </c>
      <c r="D10" s="53" t="s">
        <v>248</v>
      </c>
      <c r="E10" s="54" t="s">
        <v>249</v>
      </c>
      <c r="F10" s="42" t="s">
        <v>250</v>
      </c>
      <c r="G10" s="25" t="s">
        <v>48</v>
      </c>
      <c r="H10" s="42" t="s">
        <v>251</v>
      </c>
      <c r="I10" s="42" t="s">
        <v>252</v>
      </c>
      <c r="J10" s="54" t="s">
        <v>253</v>
      </c>
    </row>
    <row r="11" ht="45" customHeight="1" spans="1:10">
      <c r="A11" s="24"/>
      <c r="B11" s="24"/>
      <c r="C11" s="24" t="s">
        <v>247</v>
      </c>
      <c r="D11" s="53" t="s">
        <v>248</v>
      </c>
      <c r="E11" s="54" t="s">
        <v>254</v>
      </c>
      <c r="F11" s="42" t="s">
        <v>250</v>
      </c>
      <c r="G11" s="25" t="s">
        <v>50</v>
      </c>
      <c r="H11" s="42" t="s">
        <v>251</v>
      </c>
      <c r="I11" s="42" t="s">
        <v>252</v>
      </c>
      <c r="J11" s="54" t="s">
        <v>255</v>
      </c>
    </row>
    <row r="12" ht="45" customHeight="1" spans="1:10">
      <c r="A12" s="24"/>
      <c r="B12" s="24"/>
      <c r="C12" s="24" t="s">
        <v>247</v>
      </c>
      <c r="D12" s="53" t="s">
        <v>256</v>
      </c>
      <c r="E12" s="54" t="s">
        <v>257</v>
      </c>
      <c r="F12" s="42" t="s">
        <v>250</v>
      </c>
      <c r="G12" s="25" t="s">
        <v>258</v>
      </c>
      <c r="H12" s="42" t="s">
        <v>259</v>
      </c>
      <c r="I12" s="42" t="s">
        <v>252</v>
      </c>
      <c r="J12" s="54" t="s">
        <v>260</v>
      </c>
    </row>
    <row r="13" ht="45" customHeight="1" spans="1:10">
      <c r="A13" s="24"/>
      <c r="B13" s="24"/>
      <c r="C13" s="24" t="s">
        <v>247</v>
      </c>
      <c r="D13" s="53" t="s">
        <v>256</v>
      </c>
      <c r="E13" s="54" t="s">
        <v>261</v>
      </c>
      <c r="F13" s="42" t="s">
        <v>250</v>
      </c>
      <c r="G13" s="25" t="s">
        <v>258</v>
      </c>
      <c r="H13" s="42" t="s">
        <v>259</v>
      </c>
      <c r="I13" s="42" t="s">
        <v>252</v>
      </c>
      <c r="J13" s="54" t="s">
        <v>262</v>
      </c>
    </row>
    <row r="14" ht="45" customHeight="1" spans="1:10">
      <c r="A14" s="24"/>
      <c r="B14" s="24"/>
      <c r="C14" s="24" t="s">
        <v>263</v>
      </c>
      <c r="D14" s="53" t="s">
        <v>264</v>
      </c>
      <c r="E14" s="54" t="s">
        <v>265</v>
      </c>
      <c r="F14" s="42" t="s">
        <v>250</v>
      </c>
      <c r="G14" s="25" t="s">
        <v>266</v>
      </c>
      <c r="H14" s="42" t="s">
        <v>259</v>
      </c>
      <c r="I14" s="42" t="s">
        <v>267</v>
      </c>
      <c r="J14" s="54" t="s">
        <v>268</v>
      </c>
    </row>
    <row r="15" ht="45" customHeight="1" spans="1:10">
      <c r="A15" s="24"/>
      <c r="B15" s="24"/>
      <c r="C15" s="24" t="s">
        <v>269</v>
      </c>
      <c r="D15" s="53" t="s">
        <v>270</v>
      </c>
      <c r="E15" s="54" t="s">
        <v>270</v>
      </c>
      <c r="F15" s="42" t="s">
        <v>271</v>
      </c>
      <c r="G15" s="25" t="s">
        <v>272</v>
      </c>
      <c r="H15" s="42" t="s">
        <v>259</v>
      </c>
      <c r="I15" s="42" t="s">
        <v>252</v>
      </c>
      <c r="J15" s="54" t="s">
        <v>273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751388888888889" right="0.751388888888889" top="1" bottom="1" header="0.5" footer="0.5"/>
  <pageSetup paperSize="9" scale="39" pageOrder="overThenDown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2025-02-20T02:32:00Z</dcterms:created>
  <dcterms:modified xsi:type="dcterms:W3CDTF">2025-03-03T01:18:44Z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59C3A8FE18EB4E319EDB5F9400AB69C8_13</vt:lpwstr>
  </property>
  <property fmtid="{D5CDD505-2E9C-101B-9397-08002B2CF9AE}" pid="3" name="KSOProductBuildVer">
    <vt:lpwstr>2052-11.8.2.12085</vt:lpwstr>
  </property>
</Properties>
</file>