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140" firstSheet="14" activeTab="16"/>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 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补助项目支出预算表11" sheetId="16" r:id="rId16"/>
    <sheet name="部门项目中期规划预算表12" sheetId="17" r:id="rId17"/>
  </sheets>
  <definedNames>
    <definedName name="_xlnm._FilterDatabase" localSheetId="6" hidden="1">部门基本支出预算表04!$A$1:$W$85</definedName>
  </definedNames>
  <calcPr calcId="144525"/>
</workbook>
</file>

<file path=xl/sharedStrings.xml><?xml version="1.0" encoding="utf-8"?>
<sst xmlns="http://schemas.openxmlformats.org/spreadsheetml/2006/main" count="1568" uniqueCount="445">
  <si>
    <t>预算01-1表</t>
  </si>
  <si>
    <t>2025年部门财务收支预算总表</t>
  </si>
  <si>
    <t>单位:元</t>
  </si>
  <si>
    <t>收        入</t>
  </si>
  <si>
    <t>支        出</t>
  </si>
  <si>
    <t>项      目</t>
  </si>
  <si>
    <t>预算数</t>
  </si>
  <si>
    <t>项目（按功能分类）</t>
  </si>
  <si>
    <t>一、一般公共预算拨款收入</t>
  </si>
  <si>
    <t>二、政府性基金预算拨款收入</t>
  </si>
  <si>
    <t>三、国有资本经营预算拨款收入</t>
  </si>
  <si>
    <t>四、财政专户管理资金收入</t>
  </si>
  <si>
    <t>五、单位资金</t>
  </si>
  <si>
    <t>1、事业收入</t>
  </si>
  <si>
    <t>2、事业单位经营收入</t>
  </si>
  <si>
    <t>3、上级补助收入</t>
  </si>
  <si>
    <t>4、附属单位上缴收入</t>
  </si>
  <si>
    <t>5、其他收入</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</si>
  <si>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</si>
  <si>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</si>
  <si>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</si>
  <si>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</si>
  <si>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</si>
  <si>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</si>
  <si>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</si>
  <si>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</si>
  <si>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</si>
  <si>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</si>
  <si>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2025年部门收入预算表</t>
  </si>
  <si>
    <t>单位：元</t>
  </si>
  <si>
    <t>部门（单位）编码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</si>
  <si>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</si>
  <si>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</si>
  <si>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</si>
  <si>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</si>
  <si>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</si>
  <si>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</si>
  <si>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</si>
  <si>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</si>
  <si>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</si>
  <si>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</si>
  <si>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</si>
  <si>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</si>
  <si>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</si>
  <si>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</si>
  <si>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</si>
  <si>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t>
  </si>
  <si>
    <t>2</t>
  </si>
  <si>
    <t>3</t>
  </si>
  <si>
    <t>4</t>
  </si>
  <si>
    <t>5</t>
  </si>
  <si>
    <t>6</t>
  </si>
  <si>
    <t>7</t>
  </si>
  <si>
    <t>8</t>
  </si>
  <si>
    <t>9</t>
  </si>
  <si>
    <t>101</t>
  </si>
  <si>
    <t>峨山彝族自治县人民政府办公室</t>
  </si>
  <si>
    <t>101001</t>
  </si>
  <si>
    <t>101004</t>
  </si>
  <si>
    <t>峨山彝族自治县机关事务服务中心</t>
  </si>
  <si>
    <t>预算01-3表</t>
  </si>
  <si>
    <t>2025年部门支出预算表</t>
  </si>
  <si>
    <t>科目编码</t>
  </si>
  <si>
    <t>科目名称</t>
  </si>
  <si>
    <t>财政专户管理的支出</t>
  </si>
  <si>
    <t>单位资金</t>
  </si>
  <si>
    <t>基本支出</t>
  </si>
  <si>
    <t>项目支出</t>
  </si>
  <si>
    <t>事业支出</t>
  </si>
  <si>
    <t>事业单位经营支出</t>
  </si>
  <si>
    <t>上级补助支出</t>
  </si>
  <si>
    <t>附属单位补助支出</t>
  </si>
  <si>
    <t>其他支出</t>
  </si>
  <si>
    <t>10</t>
  </si>
  <si>
    <t>201</t>
  </si>
  <si>
    <t>一般公共服务支出</t>
  </si>
  <si>
    <t>20103</t>
  </si>
  <si>
    <t>政府办公厅（室）及相关机构事务</t>
  </si>
  <si>
    <t>2010301</t>
  </si>
  <si>
    <t>行政运行</t>
  </si>
  <si>
    <t>2010350</t>
  </si>
  <si>
    <t>事业运行</t>
  </si>
  <si>
    <t>208</t>
  </si>
  <si>
    <t>社会保障和就业支出</t>
  </si>
  <si>
    <t>20805</t>
  </si>
  <si>
    <t>行政事业单位养老支出</t>
  </si>
  <si>
    <t>2080501</t>
  </si>
  <si>
    <t>行政单位离退休</t>
  </si>
  <si>
    <t>2080505</t>
  </si>
  <si>
    <t>机关事业单位基本养老保险缴费支出</t>
  </si>
  <si>
    <t>20808</t>
  </si>
  <si>
    <t>抚恤</t>
  </si>
  <si>
    <t>2080801</t>
  </si>
  <si>
    <t>死亡抚恤</t>
  </si>
  <si>
    <t>210</t>
  </si>
  <si>
    <t>卫生健康支出</t>
  </si>
  <si>
    <t>21011</t>
  </si>
  <si>
    <t>行政事业单位医疗</t>
  </si>
  <si>
    <t>2101101</t>
  </si>
  <si>
    <t>行政单位医疗</t>
  </si>
  <si>
    <t>2101102</t>
  </si>
  <si>
    <t>事业单位医疗</t>
  </si>
  <si>
    <t>2101199</t>
  </si>
  <si>
    <t>其他行政事业单位医疗支出</t>
  </si>
  <si>
    <t>221</t>
  </si>
  <si>
    <t>住房保障支出</t>
  </si>
  <si>
    <t>22102</t>
  </si>
  <si>
    <t>住房改革支出</t>
  </si>
  <si>
    <t>2210201</t>
  </si>
  <si>
    <t>住房公积金</t>
  </si>
  <si>
    <t>合  计</t>
  </si>
  <si>
    <t>预算02-1表</t>
  </si>
  <si>
    <t>2025年部门财政拨款收支预算总表</t>
  </si>
  <si>
    <t>支出功能分类科目</t>
  </si>
  <si>
    <t>一、本年收入</t>
  </si>
  <si>
    <t>一、本年支出</t>
  </si>
  <si>
    <t>（一）一般公共预算拨款</t>
  </si>
  <si>
    <t>（二）政府性基金预算拨款</t>
  </si>
  <si>
    <t>（三）国有资本经营预算拨款</t>
  </si>
  <si>
    <t>二、上年结转</t>
  </si>
  <si>
    <t>二、年终结转结余</t>
  </si>
  <si>
    <t>收入总计</t>
  </si>
  <si>
    <t>支出总计</t>
  </si>
  <si>
    <t>预算02-2表</t>
  </si>
  <si>
    <t>2025年一般公共预算支出预算表（按功能科目分类）</t>
  </si>
  <si>
    <t>部门预算支出功能分类科目</t>
  </si>
  <si>
    <t>人员经费</t>
  </si>
  <si>
    <t>公用经费</t>
  </si>
  <si>
    <t>预算03表</t>
  </si>
  <si>
    <t>2025年一般公共预算“三公”经费支出预算表</t>
  </si>
  <si>
    <t>“三公”经费合计</t>
  </si>
  <si>
    <t>因公出国（境）费</t>
  </si>
  <si>
    <t>公务用车购置及运行费</t>
  </si>
  <si>
    <t>公务接待费</t>
  </si>
  <si>
    <t>公务用车购置费</t>
  </si>
  <si>
    <t>公务用车运行费</t>
  </si>
  <si>
    <t>预算04表</t>
  </si>
  <si>
    <t>2025年部门基本支出预算表</t>
  </si>
  <si>
    <t>单位名称</t>
  </si>
  <si>
    <t>项目代码</t>
  </si>
  <si>
    <t>项目名称</t>
  </si>
  <si>
    <t>功能科目编码</t>
  </si>
  <si>
    <t>功能科目名称</t>
  </si>
  <si>
    <t>经济科目部门</t>
  </si>
  <si>
    <t>经济科目名称</t>
  </si>
  <si>
    <t>资金来源</t>
  </si>
  <si>
    <t>财政拨款结转结余</t>
  </si>
  <si>
    <t>总计</t>
  </si>
  <si>
    <t>一般公共预算资金</t>
  </si>
  <si>
    <t>全年数</t>
  </si>
  <si>
    <t>已提前安排</t>
  </si>
  <si>
    <t>抵扣上年垫付资金</t>
  </si>
  <si>
    <t>本次下达</t>
  </si>
  <si>
    <t>另文下达</t>
  </si>
  <si>
    <t>530426210000000015892</t>
  </si>
  <si>
    <t>行政人员支出工资</t>
  </si>
  <si>
    <t>30101</t>
  </si>
  <si>
    <t>基本工资</t>
  </si>
  <si>
    <t>30102</t>
  </si>
  <si>
    <t>津贴补贴</t>
  </si>
  <si>
    <t>30103</t>
  </si>
  <si>
    <t>奖金</t>
  </si>
  <si>
    <t>530426210000000015893</t>
  </si>
  <si>
    <t>社会保障缴费</t>
  </si>
  <si>
    <t>30112</t>
  </si>
  <si>
    <t>其他社会保障缴费</t>
  </si>
  <si>
    <t>30108</t>
  </si>
  <si>
    <t>机关事业单位基本养老保险缴费</t>
  </si>
  <si>
    <t>30110</t>
  </si>
  <si>
    <t>职工基本医疗保险缴费</t>
  </si>
  <si>
    <t>530426210000000015894</t>
  </si>
  <si>
    <t>30113</t>
  </si>
  <si>
    <t>530426210000000015895</t>
  </si>
  <si>
    <t>对个人和家庭的补助</t>
  </si>
  <si>
    <t>30305</t>
  </si>
  <si>
    <t>生活补助</t>
  </si>
  <si>
    <t>530426210000000015897</t>
  </si>
  <si>
    <t>公车购置及运维费</t>
  </si>
  <si>
    <t>30231</t>
  </si>
  <si>
    <t>公务用车运行维护费</t>
  </si>
  <si>
    <t>530426210000000015898</t>
  </si>
  <si>
    <t>行政人员公务交通补贴</t>
  </si>
  <si>
    <t>30239</t>
  </si>
  <si>
    <t>其他交通费用</t>
  </si>
  <si>
    <t>530426210000000015899</t>
  </si>
  <si>
    <t>工会经费</t>
  </si>
  <si>
    <t>30228</t>
  </si>
  <si>
    <t>530426210000000015903</t>
  </si>
  <si>
    <t>一般公用经费</t>
  </si>
  <si>
    <t>30201</t>
  </si>
  <si>
    <t>办公费</t>
  </si>
  <si>
    <t>30205</t>
  </si>
  <si>
    <t>水费</t>
  </si>
  <si>
    <t>30206</t>
  </si>
  <si>
    <t>电费</t>
  </si>
  <si>
    <t>30207</t>
  </si>
  <si>
    <t>邮电费</t>
  </si>
  <si>
    <t>30211</t>
  </si>
  <si>
    <t>差旅费</t>
  </si>
  <si>
    <t>30299</t>
  </si>
  <si>
    <t>其他商品和服务支出</t>
  </si>
  <si>
    <t>530426231100001470206</t>
  </si>
  <si>
    <t>福利费</t>
  </si>
  <si>
    <t>30229</t>
  </si>
  <si>
    <t>530426231100001470222</t>
  </si>
  <si>
    <t>残疾人就业保障金</t>
  </si>
  <si>
    <t>530426231100001470223</t>
  </si>
  <si>
    <t>退休人员统筹外养老金</t>
  </si>
  <si>
    <t>30302</t>
  </si>
  <si>
    <t>退休费</t>
  </si>
  <si>
    <t>530426231100001470224</t>
  </si>
  <si>
    <t>综合效能考核奖</t>
  </si>
  <si>
    <t>530426241100002130667</t>
  </si>
  <si>
    <t>奖励性绩效工资</t>
  </si>
  <si>
    <t>30107</t>
  </si>
  <si>
    <t>绩效工资</t>
  </si>
  <si>
    <t>530426241100002130671</t>
  </si>
  <si>
    <t>编外人员工资</t>
  </si>
  <si>
    <t>30199</t>
  </si>
  <si>
    <t>其他工资福利支出</t>
  </si>
  <si>
    <t>530426241100002130679</t>
  </si>
  <si>
    <t>事业人员支出工资</t>
  </si>
  <si>
    <t>530426251100003577258</t>
  </si>
  <si>
    <t>工作业务经费</t>
  </si>
  <si>
    <t>30213</t>
  </si>
  <si>
    <t>维修（护）费</t>
  </si>
  <si>
    <t>30217</t>
  </si>
  <si>
    <t>530426210000000014863</t>
  </si>
  <si>
    <t>530426210000000014864</t>
  </si>
  <si>
    <t>530426210000000014865</t>
  </si>
  <si>
    <t>530426210000000014867</t>
  </si>
  <si>
    <t>530426210000000014869</t>
  </si>
  <si>
    <t>530426210000000014871</t>
  </si>
  <si>
    <t>530426231100001490743</t>
  </si>
  <si>
    <t>530426231100001490747</t>
  </si>
  <si>
    <t>530426231100001490758</t>
  </si>
  <si>
    <t>530426241100002143540</t>
  </si>
  <si>
    <t>机关事务服务中心综合业务经费</t>
  </si>
  <si>
    <t>30215</t>
  </si>
  <si>
    <t>会议费</t>
  </si>
  <si>
    <t>30216</t>
  </si>
  <si>
    <t>培训费</t>
  </si>
  <si>
    <t>30227</t>
  </si>
  <si>
    <t>委托业务费</t>
  </si>
  <si>
    <t>530426241100002164388</t>
  </si>
  <si>
    <t>机关事务服务中心公务接待经费</t>
  </si>
  <si>
    <t>530426241100002201829</t>
  </si>
  <si>
    <t>530426241100002319276</t>
  </si>
  <si>
    <t>机关事务服务中心司勤人员体检经费</t>
  </si>
  <si>
    <t>预算05-1表</t>
  </si>
  <si>
    <t>2025年部门项目支出预算表</t>
  </si>
  <si>
    <t>项目分类</t>
  </si>
  <si>
    <t>项目单位</t>
  </si>
  <si>
    <t>经济科目编码</t>
  </si>
  <si>
    <t>本年拨款</t>
  </si>
  <si>
    <t>其中：本次下达</t>
  </si>
  <si>
    <t>病故人员（冯裕民）丧葬费、一次性抚恤金补助经费</t>
  </si>
  <si>
    <t>312 民生类</t>
  </si>
  <si>
    <t>530426251100003573006</t>
  </si>
  <si>
    <t>30304</t>
  </si>
  <si>
    <t>抚恤金</t>
  </si>
  <si>
    <t>病故人员（易平光）丧葬费、一次性抚恤金补助经费</t>
  </si>
  <si>
    <t>530426251100003590832</t>
  </si>
  <si>
    <t>机关事业单位遗属生活困难补助经费</t>
  </si>
  <si>
    <t>530426251100003573490</t>
  </si>
  <si>
    <t>已故离休干部配偶生活补助经费</t>
  </si>
  <si>
    <t>530426251100003567850</t>
  </si>
  <si>
    <t>峨山县加快解决国有资产办理不动产权历史遗留问题工作项目经费</t>
  </si>
  <si>
    <t>313 事业发展类</t>
  </si>
  <si>
    <t>530426221100000494383</t>
  </si>
  <si>
    <t>峨山县人大政协机关办公用房修缮改造工程项目专项经费</t>
  </si>
  <si>
    <t>311 专项业务类</t>
  </si>
  <si>
    <t>530426210000000018325</t>
  </si>
  <si>
    <t>购买后勤服务保障专项经费</t>
  </si>
  <si>
    <t>530426231100001876065</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</si>
  <si>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</si>
  <si>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</si>
  <si>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</si>
  <si>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</si>
  <si>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</si>
  <si>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</si>
  <si>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</si>
  <si>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</si>
  <si>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</si>
  <si>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</si>
  <si>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</si>
  <si>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</si>
  <si>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保证已故离休干部配偶的生活补助按时足额发放，生活状况明显改善。</t>
  </si>
  <si>
    <t>产出指标</t>
  </si>
  <si>
    <t>数量指标</t>
  </si>
  <si>
    <t>获补对象数</t>
  </si>
  <si>
    <t>=</t>
  </si>
  <si>
    <t>1.00</t>
  </si>
  <si>
    <t>人</t>
  </si>
  <si>
    <t>定量指标</t>
  </si>
  <si>
    <t>反映获补助人员数量情况。</t>
  </si>
  <si>
    <t>质量指标</t>
  </si>
  <si>
    <t>获补对象准确率</t>
  </si>
  <si>
    <t>100</t>
  </si>
  <si>
    <t>%</t>
  </si>
  <si>
    <t>反映获补助对象认定的准确性情况。
获补对象准确率=抽检符合标准的补助对象数/抽检实际补助对象数*100%。</t>
  </si>
  <si>
    <t>时效指标</t>
  </si>
  <si>
    <t>发放及时率</t>
  </si>
  <si>
    <t>反映发放单位及时发放补助资金的情况。
发放及时率=在时限内发放资金/应发放资金*100%。</t>
  </si>
  <si>
    <t>效益指标</t>
  </si>
  <si>
    <t>社会效益</t>
  </si>
  <si>
    <t>生活状况改善</t>
  </si>
  <si>
    <t>生活状况有所改善</t>
  </si>
  <si>
    <t>定性指标</t>
  </si>
  <si>
    <t>反映补助促进受助对象生活状况改善的情况。</t>
  </si>
  <si>
    <t>满意度指标</t>
  </si>
  <si>
    <t>服务对象满意度</t>
  </si>
  <si>
    <t>受益对象满意度</t>
  </si>
  <si>
    <t>&gt;=</t>
  </si>
  <si>
    <t>95</t>
  </si>
  <si>
    <t>反映获补助受益对象的满意程度。</t>
  </si>
  <si>
    <t>保证政府办因病去世人员冯裕民的丧葬费、抚恤金及时发到其家属手中</t>
  </si>
  <si>
    <t xml:space="preserve">反映获补助人员的数量情况。
</t>
  </si>
  <si>
    <t>反映获补助对象认定的准确性情况。
获补对象准确率=抽检符合标准的补助对象数/抽检实际补助对象数*100%</t>
  </si>
  <si>
    <t>补助事项公示度</t>
  </si>
  <si>
    <t>反映补助事项在特定办事大厅、官网、媒体或其他渠道按规定进行公示的情况。
补助事项公示度=按规定公布事项/按规定应公布事项*100%</t>
  </si>
  <si>
    <t>生活状况改善明显</t>
  </si>
  <si>
    <t>认真贯彻落实国家关于丧葬费、抚恤金发放的政策，保证政府办因病去世人员易平光的丧葬费、抚恤金及时发到其家属手中，生活状况有所改善，体现对病故人员家属的关心和关怀。</t>
  </si>
  <si>
    <t>反映获补助人员的数量情况。</t>
  </si>
  <si>
    <t>保证遗属生活困难补助按月发放到龙翠仙、李翠英、普桂英三个遗属人员手中，使其生活得到明显改善。体现党和国家对遗属人员的关心和关怀。</t>
  </si>
  <si>
    <t>有所改善</t>
  </si>
  <si>
    <t>90</t>
  </si>
  <si>
    <t>为切实加强国有资产管理，有效盘活行政事业单位、国有企业资产，进一步提高使用效益，根据《不动产登记暂行条例》、《关于加快解决不动产登记若干历史遗留问题的通知》（自然资发〔2021〕1号）、《云南省财政厅 云南省税务局 云南省机关事务管理局转发国家财政部税务总局国管局关于党政机关办公用房权属统一登记有关税收政策的通知》（财税〔2020〕40号）及《云南省机关事务管理局 云南省自然资源厅转发国家机关事务管理局 自然资源部关于党政机关办公用房权属统一登记有关事项的通知》（云管发〔2020〕25号）、《峨山县关于进一步加强和改进行政事业单位国有资产管理工作的意见》（峨政办发[2021]6号）等相关规定和要求，按照“尊重历史、实事求是、分类施策、集体担当”的原则，针对我县国有资产办理不动产登记存在的疑难问题，用改革的办法、创新的思维、担当的精神，采取“由易到难、分类处理、分批推进”办法，通过努力，使已投入使用，未登记办证的项目，实现登记办证，对手续不完善或因其他原因未办理不动产权证的，完善相关手续，妥善解决国有资产不动产权登记历史遗留问题。</t>
  </si>
  <si>
    <t>完成项目</t>
  </si>
  <si>
    <t>项</t>
  </si>
  <si>
    <t>项目实施方案、测算表</t>
  </si>
  <si>
    <t>测绘面积</t>
  </si>
  <si>
    <t>4211</t>
  </si>
  <si>
    <t>平方米</t>
  </si>
  <si>
    <t>房屋数量</t>
  </si>
  <si>
    <t>75</t>
  </si>
  <si>
    <t>套</t>
  </si>
  <si>
    <t>项目实施方案、峨山县闲置资产处置意见一览表</t>
  </si>
  <si>
    <t>清查报告通过率</t>
  </si>
  <si>
    <t>96</t>
  </si>
  <si>
    <t>项目实施方案</t>
  </si>
  <si>
    <t>完成数据入库时间</t>
  </si>
  <si>
    <t>&lt;=</t>
  </si>
  <si>
    <t>2022-6-30</t>
  </si>
  <si>
    <t>月</t>
  </si>
  <si>
    <t>完成房产评估</t>
  </si>
  <si>
    <t>2022-9-30</t>
  </si>
  <si>
    <t>完成房产拍卖</t>
  </si>
  <si>
    <t>2022-12-30</t>
  </si>
  <si>
    <t>保障国有资产不动产权属登记有效保障</t>
  </si>
  <si>
    <t>有效保障</t>
  </si>
  <si>
    <t>完成行政事业单位的满意度</t>
  </si>
  <si>
    <t>根据《峨山县机构编制委员会办公室关于成立峨山彝族自治县机关事务管理服务中心的批复》（峨编办〔2016〕22号）（一）为县直机关提供后勤服务。（二）根据中央、省、市的有关方针政策，以及县委、县政府有关规定，研究制定机关事务管理服务中心的工作计划和各项规章制度，并组织实施。（三）负责全县机关事业单位平台公务用车编制、配置、调配、更新、报废及平台预约服务系统管理工作。（四）负责副厅级（或相当于副厅级）以上领导到我县调研检查指导工作的统一接待服务；负责外地到我县考察、交流的县级以上党政代表团的统一接待服务；做好县委、县政府交办的其他重要接待服务任务。（五）参与县委、县政府重要会议、重大活动的服务工作。（六）承办县委、县政府交办的其他事项。
    根据《机关事务中心预算绩效管理暂行办法》《机关事务中心预算绩效跟踪管理暂行办法》《机关事务中心预算绩效目标管理暂行办法》作为考核依据，严格按照省、市、县财政部门的具体要求，强化资金管理。建立专户，专人管理，单独建帐，专款专用，严格审批程序。预算绩效管理，是对财政安排的项目资金设定绩效目标，对绩效目标运行情况进行跟踪监控管理，对支出的经济性、效率性、效益性、公平性、规范性进行客观、公正评价，并以支出结果为导向的全过程管理。实现预算绩效管理常态化、规范化、法治化，提高预算管理水平和政策实施效果。本项目严格参照《峨山县机关事务服务中心预算绩效管理暂行办法》执行。项目建成后保障县人大政协机关正常办公，进一步规范全县党政机关办公用房管理，推进办公用房资源合理配置和节约集约使用，促进党风廉政建设和节约型机关建设。</t>
  </si>
  <si>
    <t>装修面积</t>
  </si>
  <si>
    <t>4019.91</t>
  </si>
  <si>
    <t>购买弱电设备</t>
  </si>
  <si>
    <t>138</t>
  </si>
  <si>
    <t>台</t>
  </si>
  <si>
    <t>采购合同</t>
  </si>
  <si>
    <t>购买窗帘米数</t>
  </si>
  <si>
    <t>8915.38</t>
  </si>
  <si>
    <t>米</t>
  </si>
  <si>
    <t>预算清单</t>
  </si>
  <si>
    <t>购买办公家具</t>
  </si>
  <si>
    <t>399</t>
  </si>
  <si>
    <t>件（个、台）</t>
  </si>
  <si>
    <t>工程验收合格率</t>
  </si>
  <si>
    <t>建设完成时间</t>
  </si>
  <si>
    <t>2021-7-31</t>
  </si>
  <si>
    <t>综合利用率</t>
  </si>
  <si>
    <t>明显提升</t>
  </si>
  <si>
    <t>完成群众满意</t>
  </si>
  <si>
    <t>做好异地交流干部服务保障工作，既是保障交流干部正常开展工作的需要，也是执行落实有关政策规定的要求。1.异地交流干部用餐由县委办公室、县政府办公室委托县人武部保障服务管理，县机关事务服务中心配合。交流干部用餐购买后勤服务费用由县财政局根据用餐人数（县委、县人大常委会、县政府、县政协领导班子成员），按每人每天 25 元标准核算，纳入财政年初预算。2.县武装部负责收取异地交流干部伙食费，相对固定用餐的异地交流干部按每人每月 200 元交纳。其他人员由县人武部根据有关规定收取。</t>
  </si>
  <si>
    <t>用餐人数</t>
  </si>
  <si>
    <t>25</t>
  </si>
  <si>
    <t>用餐月数</t>
  </si>
  <si>
    <t>12</t>
  </si>
  <si>
    <t>用餐金额</t>
  </si>
  <si>
    <t>元/人</t>
  </si>
  <si>
    <t>履职能力提升</t>
  </si>
  <si>
    <t>98</t>
  </si>
  <si>
    <t>促进节约型机关</t>
  </si>
  <si>
    <t>受益人满意度</t>
  </si>
  <si>
    <t>预算06表</t>
  </si>
  <si>
    <t>2025年部门政府性基金预算支出预算表</t>
  </si>
  <si>
    <t>政府性基金预算支出</t>
  </si>
  <si>
    <t>备注：本单位无政府性基金预算支出。</t>
  </si>
  <si>
    <t>预算07表</t>
  </si>
  <si>
    <t>2025年部门政府采购预算表</t>
  </si>
  <si>
    <t>预算项目</t>
  </si>
  <si>
    <t>采购项目</t>
  </si>
  <si>
    <t>采购品目</t>
  </si>
  <si>
    <t>计量单位</t>
  </si>
  <si>
    <t>数量</t>
  </si>
  <si>
    <t>面向中小企业预留资金</t>
  </si>
  <si>
    <t>单位名称（项目名称）</t>
  </si>
  <si>
    <t>政府性基金</t>
  </si>
  <si>
    <t>国有资本经营预算资金</t>
  </si>
  <si>
    <t>单位自筹</t>
  </si>
  <si>
    <t>公务用车加油</t>
  </si>
  <si>
    <t>购买公务用车保险</t>
  </si>
  <si>
    <t>车辆保险费</t>
  </si>
  <si>
    <t>车辆维修和保养服务</t>
  </si>
  <si>
    <t>车辆加油服务</t>
  </si>
  <si>
    <t>A4复印纸</t>
  </si>
  <si>
    <t>箱</t>
  </si>
  <si>
    <t>公务用车维修保养服务</t>
  </si>
  <si>
    <t>预算08表</t>
  </si>
  <si>
    <t>2025年部门政府购买服务预算表</t>
  </si>
  <si>
    <t>政府购买服务项目</t>
  </si>
  <si>
    <t>政府购买服务目录</t>
  </si>
  <si>
    <t>政府购买服务指导性目录代码</t>
  </si>
  <si>
    <t>B1101 维修保养服务</t>
  </si>
  <si>
    <t>预算09-1表</t>
  </si>
  <si>
    <t>2025年对下转移支付预算表</t>
  </si>
  <si>
    <t>单位名称（项目）</t>
  </si>
  <si>
    <t>乡镇、街道</t>
  </si>
  <si>
    <t>双江街道</t>
  </si>
  <si>
    <t>小街街道</t>
  </si>
  <si>
    <t>岔河乡</t>
  </si>
  <si>
    <t>甸中镇</t>
  </si>
  <si>
    <t>大龙潭乡</t>
  </si>
  <si>
    <t>塔甸镇</t>
  </si>
  <si>
    <t>化念镇</t>
  </si>
  <si>
    <t>11</t>
  </si>
  <si>
    <t>备注：本单位无对下转移支付。</t>
  </si>
  <si>
    <t>预算09-2表</t>
  </si>
  <si>
    <t>2025年对下转移支付绩效目标表</t>
  </si>
  <si>
    <t>预算10表</t>
  </si>
  <si>
    <t>2025年新增资产配置表</t>
  </si>
  <si>
    <t>资产类别</t>
  </si>
  <si>
    <t>资产分类代码.名称</t>
  </si>
  <si>
    <t>资产名称</t>
  </si>
  <si>
    <t>财政部门批复数（元）</t>
  </si>
  <si>
    <t>单价</t>
  </si>
  <si>
    <t>金额</t>
  </si>
  <si>
    <t>备注：本单位无新增资产。</t>
  </si>
  <si>
    <t>预算11表</t>
  </si>
  <si>
    <t>2025年上级补助项目支出预算表</t>
  </si>
  <si>
    <t>上级补助</t>
  </si>
  <si>
    <t>备注：本单位无上级补助项目支出。</t>
  </si>
  <si>
    <t>预算12表</t>
  </si>
  <si>
    <t>2025年部门项目支出中期规划预算表</t>
  </si>
  <si>
    <t>项目级次</t>
  </si>
  <si>
    <t>本级</t>
  </si>
</sst>
</file>

<file path=xl/styles.xml><?xml version="1.0" encoding="utf-8"?>
<styleSheet xmlns="http://schemas.openxmlformats.org/spreadsheetml/2006/main">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hh:mm:ss"/>
    <numFmt numFmtId="177" formatCode="yyyy/mm/dd\ hh:mm:ss"/>
    <numFmt numFmtId="178" formatCode="#,##0.00;\-#,##0.00;;@"/>
    <numFmt numFmtId="179" formatCode="yyyy/mm/dd"/>
    <numFmt numFmtId="180" formatCode="#,##0;\-#,##0;;@"/>
  </numFmts>
  <fonts count="35">
    <font>
      <sz val="11"/>
      <color rgb="FF000000"/>
      <name val="宋体"/>
      <charset val="134"/>
      <scheme val="minor"/>
    </font>
    <font>
      <sz val="10"/>
      <name val="宋体"/>
      <charset val="134"/>
    </font>
    <font>
      <sz val="9"/>
      <name val="宋体"/>
      <charset val="134"/>
    </font>
    <font>
      <sz val="27"/>
      <name val="SimSun"/>
      <charset val="134"/>
    </font>
    <font>
      <sz val="10.5"/>
      <name val="SimSun"/>
      <charset val="134"/>
    </font>
    <font>
      <sz val="9"/>
      <name val="SimSun"/>
      <charset val="134"/>
    </font>
    <font>
      <sz val="10.5"/>
      <name val="宋体"/>
      <charset val="134"/>
    </font>
    <font>
      <sz val="11"/>
      <name val="宋体"/>
      <charset val="134"/>
    </font>
    <font>
      <sz val="27"/>
      <name val="宋体"/>
      <charset val="134"/>
    </font>
    <font>
      <sz val="27"/>
      <name val="Calibri"/>
      <charset val="134"/>
    </font>
    <font>
      <b/>
      <sz val="9"/>
      <name val="宋体"/>
      <charset val="134"/>
    </font>
    <font>
      <sz val="27"/>
      <name val="Times New Roman"/>
      <charset val="134"/>
    </font>
    <font>
      <sz val="10.5"/>
      <color rgb="FF000000"/>
      <name val="SimSun"/>
      <charset val="134"/>
    </font>
    <font>
      <b/>
      <sz val="11"/>
      <name val="宋体"/>
      <charset val="134"/>
    </font>
    <font>
      <b/>
      <sz val="10.5"/>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xf>
    <xf numFmtId="42" fontId="15" fillId="0" borderId="0" applyFont="0" applyFill="0" applyBorder="0" applyAlignment="0" applyProtection="0">
      <alignment vertical="center"/>
    </xf>
    <xf numFmtId="0" fontId="16" fillId="2" borderId="0" applyNumberFormat="0" applyBorder="0" applyAlignment="0" applyProtection="0">
      <alignment vertical="center"/>
    </xf>
    <xf numFmtId="0" fontId="17" fillId="3" borderId="6" applyNumberFormat="0" applyAlignment="0" applyProtection="0">
      <alignment vertical="center"/>
    </xf>
    <xf numFmtId="44" fontId="15" fillId="0" borderId="0" applyFont="0" applyFill="0" applyBorder="0" applyAlignment="0" applyProtection="0">
      <alignment vertical="center"/>
    </xf>
    <xf numFmtId="41" fontId="15" fillId="0" borderId="0" applyFont="0" applyFill="0" applyBorder="0" applyAlignment="0" applyProtection="0">
      <alignment vertical="center"/>
    </xf>
    <xf numFmtId="177" fontId="2" fillId="0" borderId="1">
      <alignment horizontal="right" vertical="center"/>
    </xf>
    <xf numFmtId="0" fontId="16" fillId="4" borderId="0" applyNumberFormat="0" applyBorder="0" applyAlignment="0" applyProtection="0">
      <alignment vertical="center"/>
    </xf>
    <xf numFmtId="0" fontId="18" fillId="5" borderId="0" applyNumberFormat="0" applyBorder="0" applyAlignment="0" applyProtection="0">
      <alignment vertical="center"/>
    </xf>
    <xf numFmtId="43" fontId="15" fillId="0" borderId="0" applyFont="0" applyFill="0" applyBorder="0" applyAlignment="0" applyProtection="0">
      <alignment vertical="center"/>
    </xf>
    <xf numFmtId="0" fontId="19" fillId="6" borderId="0" applyNumberFormat="0" applyBorder="0" applyAlignment="0" applyProtection="0">
      <alignment vertical="center"/>
    </xf>
    <xf numFmtId="0" fontId="20" fillId="0" borderId="0" applyNumberFormat="0" applyFill="0" applyBorder="0" applyAlignment="0" applyProtection="0">
      <alignment vertical="center"/>
    </xf>
    <xf numFmtId="9" fontId="15" fillId="0" borderId="0" applyFont="0" applyFill="0" applyBorder="0" applyAlignment="0" applyProtection="0">
      <alignment vertical="center"/>
    </xf>
    <xf numFmtId="179" fontId="2" fillId="0" borderId="1">
      <alignment horizontal="right" vertical="center"/>
    </xf>
    <xf numFmtId="0" fontId="21" fillId="0" borderId="0" applyNumberFormat="0" applyFill="0" applyBorder="0" applyAlignment="0" applyProtection="0">
      <alignment vertical="center"/>
    </xf>
    <xf numFmtId="0" fontId="15" fillId="7" borderId="7" applyNumberFormat="0" applyFont="0" applyAlignment="0" applyProtection="0">
      <alignment vertical="center"/>
    </xf>
    <xf numFmtId="0" fontId="19" fillId="8" borderId="0" applyNumberFormat="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8" applyNumberFormat="0" applyFill="0" applyAlignment="0" applyProtection="0">
      <alignment vertical="center"/>
    </xf>
    <xf numFmtId="0" fontId="27" fillId="0" borderId="8" applyNumberFormat="0" applyFill="0" applyAlignment="0" applyProtection="0">
      <alignment vertical="center"/>
    </xf>
    <xf numFmtId="0" fontId="19" fillId="9" borderId="0" applyNumberFormat="0" applyBorder="0" applyAlignment="0" applyProtection="0">
      <alignment vertical="center"/>
    </xf>
    <xf numFmtId="0" fontId="22" fillId="0" borderId="9" applyNumberFormat="0" applyFill="0" applyAlignment="0" applyProtection="0">
      <alignment vertical="center"/>
    </xf>
    <xf numFmtId="0" fontId="19" fillId="10" borderId="0" applyNumberFormat="0" applyBorder="0" applyAlignment="0" applyProtection="0">
      <alignment vertical="center"/>
    </xf>
    <xf numFmtId="0" fontId="28" fillId="11" borderId="10" applyNumberFormat="0" applyAlignment="0" applyProtection="0">
      <alignment vertical="center"/>
    </xf>
    <xf numFmtId="0" fontId="29" fillId="11" borderId="6" applyNumberFormat="0" applyAlignment="0" applyProtection="0">
      <alignment vertical="center"/>
    </xf>
    <xf numFmtId="0" fontId="30" fillId="12" borderId="11" applyNumberFormat="0" applyAlignment="0" applyProtection="0">
      <alignment vertical="center"/>
    </xf>
    <xf numFmtId="0" fontId="16" fillId="13" borderId="0" applyNumberFormat="0" applyBorder="0" applyAlignment="0" applyProtection="0">
      <alignment vertical="center"/>
    </xf>
    <xf numFmtId="0" fontId="19" fillId="14" borderId="0" applyNumberFormat="0" applyBorder="0" applyAlignment="0" applyProtection="0">
      <alignment vertical="center"/>
    </xf>
    <xf numFmtId="0" fontId="31" fillId="0" borderId="12" applyNumberFormat="0" applyFill="0" applyAlignment="0" applyProtection="0">
      <alignment vertical="center"/>
    </xf>
    <xf numFmtId="0" fontId="32" fillId="0" borderId="13" applyNumberFormat="0" applyFill="0" applyAlignment="0" applyProtection="0">
      <alignment vertical="center"/>
    </xf>
    <xf numFmtId="0" fontId="33" fillId="15" borderId="0" applyNumberFormat="0" applyBorder="0" applyAlignment="0" applyProtection="0">
      <alignment vertical="center"/>
    </xf>
    <xf numFmtId="0" fontId="34" fillId="16" borderId="0" applyNumberFormat="0" applyBorder="0" applyAlignment="0" applyProtection="0">
      <alignment vertical="center"/>
    </xf>
    <xf numFmtId="10" fontId="2" fillId="0" borderId="1">
      <alignment horizontal="right" vertical="center"/>
    </xf>
    <xf numFmtId="0" fontId="16" fillId="17" borderId="0" applyNumberFormat="0" applyBorder="0" applyAlignment="0" applyProtection="0">
      <alignment vertical="center"/>
    </xf>
    <xf numFmtId="0" fontId="19" fillId="18" borderId="0" applyNumberFormat="0" applyBorder="0" applyAlignment="0" applyProtection="0">
      <alignment vertical="center"/>
    </xf>
    <xf numFmtId="0" fontId="16" fillId="19" borderId="0" applyNumberFormat="0" applyBorder="0" applyAlignment="0" applyProtection="0">
      <alignment vertical="center"/>
    </xf>
    <xf numFmtId="0" fontId="16" fillId="20" borderId="0" applyNumberFormat="0" applyBorder="0" applyAlignment="0" applyProtection="0">
      <alignment vertical="center"/>
    </xf>
    <xf numFmtId="0" fontId="16" fillId="21" borderId="0" applyNumberFormat="0" applyBorder="0" applyAlignment="0" applyProtection="0">
      <alignment vertical="center"/>
    </xf>
    <xf numFmtId="0" fontId="16" fillId="22" borderId="0" applyNumberFormat="0" applyBorder="0" applyAlignment="0" applyProtection="0">
      <alignment vertical="center"/>
    </xf>
    <xf numFmtId="0" fontId="19" fillId="23" borderId="0" applyNumberFormat="0" applyBorder="0" applyAlignment="0" applyProtection="0">
      <alignment vertical="center"/>
    </xf>
    <xf numFmtId="0" fontId="19" fillId="24" borderId="0" applyNumberFormat="0" applyBorder="0" applyAlignment="0" applyProtection="0">
      <alignment vertical="center"/>
    </xf>
    <xf numFmtId="0" fontId="16" fillId="25" borderId="0" applyNumberFormat="0" applyBorder="0" applyAlignment="0" applyProtection="0">
      <alignment vertical="center"/>
    </xf>
    <xf numFmtId="0" fontId="16" fillId="26" borderId="0" applyNumberFormat="0" applyBorder="0" applyAlignment="0" applyProtection="0">
      <alignment vertical="center"/>
    </xf>
    <xf numFmtId="0" fontId="19" fillId="27" borderId="0" applyNumberFormat="0" applyBorder="0" applyAlignment="0" applyProtection="0">
      <alignment vertical="center"/>
    </xf>
    <xf numFmtId="0" fontId="16" fillId="28" borderId="0" applyNumberFormat="0" applyBorder="0" applyAlignment="0" applyProtection="0">
      <alignment vertical="center"/>
    </xf>
    <xf numFmtId="0" fontId="19" fillId="29" borderId="0" applyNumberFormat="0" applyBorder="0" applyAlignment="0" applyProtection="0">
      <alignment vertical="center"/>
    </xf>
    <xf numFmtId="0" fontId="19" fillId="30" borderId="0" applyNumberFormat="0" applyBorder="0" applyAlignment="0" applyProtection="0">
      <alignment vertical="center"/>
    </xf>
    <xf numFmtId="0" fontId="16" fillId="31" borderId="0" applyNumberFormat="0" applyBorder="0" applyAlignment="0" applyProtection="0">
      <alignment vertical="center"/>
    </xf>
    <xf numFmtId="0" fontId="19" fillId="32" borderId="0" applyNumberFormat="0" applyBorder="0" applyAlignment="0" applyProtection="0">
      <alignment vertical="center"/>
    </xf>
    <xf numFmtId="178" fontId="2" fillId="0" borderId="1">
      <alignment horizontal="right" vertical="center"/>
    </xf>
    <xf numFmtId="49" fontId="2" fillId="0" borderId="1">
      <alignment horizontal="left" vertical="center" wrapText="1"/>
    </xf>
    <xf numFmtId="178" fontId="2" fillId="0" borderId="1">
      <alignment horizontal="right" vertical="center"/>
    </xf>
    <xf numFmtId="176" fontId="2" fillId="0" borderId="1">
      <alignment horizontal="right" vertical="center"/>
    </xf>
    <xf numFmtId="180" fontId="2" fillId="0" borderId="1">
      <alignment horizontal="right" vertical="center"/>
    </xf>
  </cellStyleXfs>
  <cellXfs count="80">
    <xf numFmtId="0" fontId="0" fillId="0" borderId="0" xfId="0" applyFont="1">
      <alignment vertical="top"/>
    </xf>
    <xf numFmtId="0" fontId="1" fillId="0" borderId="0" xfId="0" applyFont="1" applyAlignment="1"/>
    <xf numFmtId="0" fontId="2" fillId="0" borderId="0" xfId="0" applyFont="1" applyAlignment="1">
      <alignment horizontal="right" vertical="center"/>
    </xf>
    <xf numFmtId="0" fontId="3"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horizontal="right"/>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5" fillId="0" borderId="1" xfId="0" applyFont="1" applyBorder="1" applyAlignment="1">
      <alignment horizontal="left" vertical="center"/>
    </xf>
    <xf numFmtId="0" fontId="5" fillId="0" borderId="1" xfId="0" applyFont="1" applyBorder="1" applyAlignment="1">
      <alignment horizontal="left" vertical="center" wrapText="1"/>
    </xf>
    <xf numFmtId="178" fontId="5" fillId="0" borderId="1" xfId="0" applyNumberFormat="1" applyFont="1" applyBorder="1" applyAlignment="1">
      <alignment horizontal="right" vertical="center"/>
    </xf>
    <xf numFmtId="0" fontId="5" fillId="0" borderId="1" xfId="0" applyFont="1" applyBorder="1" applyAlignment="1">
      <alignment horizontal="center" vertical="center"/>
    </xf>
    <xf numFmtId="0" fontId="6" fillId="0" borderId="1" xfId="0" applyFont="1" applyBorder="1" applyAlignment="1">
      <alignment horizontal="center" vertical="center" wrapText="1"/>
    </xf>
    <xf numFmtId="0" fontId="7" fillId="0" borderId="1" xfId="0" applyFont="1" applyBorder="1" applyAlignment="1">
      <alignment horizontal="center" vertical="center"/>
    </xf>
    <xf numFmtId="0" fontId="2" fillId="0" borderId="1" xfId="0" applyFont="1" applyBorder="1" applyAlignment="1">
      <alignment horizontal="left" vertical="center"/>
    </xf>
    <xf numFmtId="0" fontId="2" fillId="0" borderId="1" xfId="0" applyFont="1" applyBorder="1" applyAlignment="1">
      <alignment horizontal="left" vertical="center" wrapText="1"/>
    </xf>
    <xf numFmtId="178" fontId="2" fillId="0" borderId="1" xfId="54" applyNumberFormat="1" applyFont="1" applyBorder="1">
      <alignment horizontal="right" vertical="center"/>
    </xf>
    <xf numFmtId="0" fontId="2" fillId="0" borderId="1" xfId="0" applyFont="1" applyBorder="1" applyAlignment="1">
      <alignment horizontal="center" vertical="center"/>
    </xf>
    <xf numFmtId="49" fontId="2" fillId="0" borderId="0" xfId="53" applyNumberFormat="1" applyFont="1" applyBorder="1">
      <alignment horizontal="left" vertical="center" wrapText="1"/>
    </xf>
    <xf numFmtId="49" fontId="2" fillId="0" borderId="0" xfId="53" applyNumberFormat="1" applyFont="1" applyBorder="1" applyAlignment="1">
      <alignment horizontal="right" vertical="center" wrapText="1"/>
    </xf>
    <xf numFmtId="49" fontId="8" fillId="0" borderId="0" xfId="0" applyNumberFormat="1" applyFont="1" applyBorder="1" applyAlignment="1">
      <alignment horizontal="center" vertical="center" wrapText="1"/>
    </xf>
    <xf numFmtId="49" fontId="4" fillId="0" borderId="1" xfId="53" applyNumberFormat="1" applyFont="1" applyBorder="1" applyAlignment="1">
      <alignment horizontal="center" vertical="center" wrapText="1"/>
    </xf>
    <xf numFmtId="49" fontId="2" fillId="0" borderId="1" xfId="53" applyNumberFormat="1" applyFont="1" applyBorder="1">
      <alignment horizontal="left" vertical="center" wrapText="1"/>
    </xf>
    <xf numFmtId="49" fontId="2" fillId="0" borderId="1" xfId="53" applyNumberFormat="1" applyFont="1" applyBorder="1" applyAlignment="1">
      <alignment horizontal="center" vertical="center" wrapText="1"/>
    </xf>
    <xf numFmtId="49" fontId="8" fillId="0" borderId="0" xfId="53" applyNumberFormat="1" applyFont="1" applyBorder="1" applyAlignment="1">
      <alignment horizontal="center" vertical="center" wrapText="1"/>
    </xf>
    <xf numFmtId="0" fontId="9" fillId="0" borderId="0" xfId="0" applyFont="1" applyBorder="1" applyAlignment="1">
      <alignment horizontal="center" vertical="center"/>
    </xf>
    <xf numFmtId="49" fontId="2" fillId="0" borderId="0" xfId="53" applyNumberFormat="1" applyFont="1" applyBorder="1" applyAlignment="1">
      <alignment horizontal="center" vertical="center" wrapText="1"/>
    </xf>
    <xf numFmtId="49" fontId="6" fillId="0" borderId="1" xfId="0" applyNumberFormat="1" applyFont="1" applyBorder="1" applyAlignment="1">
      <alignment horizontal="center" vertical="center" wrapText="1"/>
    </xf>
    <xf numFmtId="49" fontId="7" fillId="0" borderId="1" xfId="0" applyNumberFormat="1" applyFont="1" applyBorder="1" applyAlignment="1">
      <alignment horizontal="center" vertical="center" wrapText="1"/>
    </xf>
    <xf numFmtId="49" fontId="2" fillId="0" borderId="1" xfId="0" applyNumberFormat="1" applyFont="1" applyBorder="1" applyAlignment="1">
      <alignment horizontal="left" vertical="center" wrapText="1"/>
    </xf>
    <xf numFmtId="49" fontId="3" fillId="0" borderId="0" xfId="53" applyNumberFormat="1" applyFont="1" applyBorder="1" applyAlignment="1">
      <alignment horizontal="center" vertical="center" wrapText="1"/>
    </xf>
    <xf numFmtId="49" fontId="6" fillId="0" borderId="1" xfId="53" applyNumberFormat="1" applyFont="1" applyBorder="1" applyAlignment="1">
      <alignment horizontal="center" vertical="center" wrapText="1"/>
    </xf>
    <xf numFmtId="180" fontId="2" fillId="0" borderId="1" xfId="56" applyNumberFormat="1" applyFont="1" applyBorder="1" applyAlignment="1">
      <alignment horizontal="center" vertical="center" wrapText="1"/>
    </xf>
    <xf numFmtId="178" fontId="2" fillId="0" borderId="1" xfId="0" applyNumberFormat="1" applyFont="1" applyBorder="1" applyAlignment="1">
      <alignment horizontal="right" vertical="center" wrapText="1"/>
    </xf>
    <xf numFmtId="180" fontId="6" fillId="0" borderId="1" xfId="56" applyNumberFormat="1" applyFont="1" applyBorder="1" applyAlignment="1">
      <alignment horizontal="center" vertical="center" wrapText="1"/>
    </xf>
    <xf numFmtId="49" fontId="10" fillId="0" borderId="0" xfId="53" applyNumberFormat="1" applyFont="1" applyBorder="1" applyAlignment="1">
      <alignment horizontal="right" vertical="center" wrapText="1"/>
    </xf>
    <xf numFmtId="0" fontId="2" fillId="0" borderId="1" xfId="53" applyNumberFormat="1" applyFont="1" applyBorder="1">
      <alignment horizontal="left" vertical="center" wrapText="1"/>
    </xf>
    <xf numFmtId="178" fontId="2" fillId="0" borderId="1" xfId="53" applyNumberFormat="1" applyFont="1" applyBorder="1" applyAlignment="1">
      <alignment horizontal="right" vertical="center" wrapText="1"/>
    </xf>
    <xf numFmtId="178" fontId="2" fillId="0" borderId="1" xfId="53" applyNumberFormat="1" applyFont="1" applyBorder="1" applyAlignment="1">
      <alignment horizontal="center" vertical="center" wrapText="1"/>
    </xf>
    <xf numFmtId="49" fontId="11" fillId="0" borderId="0" xfId="53" applyNumberFormat="1" applyFont="1" applyBorder="1" applyAlignment="1">
      <alignment horizontal="center" vertical="center" wrapText="1"/>
    </xf>
    <xf numFmtId="180" fontId="4" fillId="0" borderId="1" xfId="56" applyNumberFormat="1" applyFont="1" applyBorder="1" applyAlignment="1">
      <alignment horizontal="center" vertical="center" wrapText="1"/>
    </xf>
    <xf numFmtId="0" fontId="1" fillId="0" borderId="0" xfId="0" applyFont="1" applyAlignment="1">
      <alignment horizontal="right"/>
    </xf>
    <xf numFmtId="0" fontId="2" fillId="0" borderId="0" xfId="0" applyFont="1" applyAlignment="1">
      <alignment horizontal="left" vertical="center" wrapText="1"/>
    </xf>
    <xf numFmtId="0" fontId="2" fillId="0" borderId="0" xfId="0" applyFont="1" applyAlignment="1">
      <alignment horizontal="center" vertical="center" wrapText="1"/>
    </xf>
    <xf numFmtId="0" fontId="2" fillId="0" borderId="0" xfId="0" applyFont="1" applyAlignment="1">
      <alignment horizontal="right" vertical="center" wrapText="1"/>
    </xf>
    <xf numFmtId="0" fontId="6" fillId="0" borderId="1" xfId="0" applyFont="1" applyBorder="1" applyAlignment="1">
      <alignment horizontal="center" vertical="center"/>
    </xf>
    <xf numFmtId="0" fontId="2" fillId="0" borderId="1" xfId="0" applyFont="1" applyBorder="1" applyAlignment="1">
      <alignment horizontal="center" vertical="center" wrapText="1"/>
    </xf>
    <xf numFmtId="178" fontId="2" fillId="0" borderId="1" xfId="0" applyNumberFormat="1" applyFont="1" applyBorder="1" applyAlignment="1">
      <alignment horizontal="right" vertical="center"/>
    </xf>
    <xf numFmtId="49" fontId="2" fillId="0" borderId="1" xfId="53" applyNumberFormat="1" applyFont="1" applyBorder="1" applyAlignment="1">
      <alignment horizontal="left" vertical="center" wrapText="1" indent="1"/>
    </xf>
    <xf numFmtId="178" fontId="2" fillId="0" borderId="1" xfId="0" applyNumberFormat="1" applyFont="1" applyBorder="1" applyAlignment="1">
      <alignment horizontal="left" vertical="center" wrapText="1"/>
    </xf>
    <xf numFmtId="178" fontId="2" fillId="0" borderId="1" xfId="53" applyNumberFormat="1" applyFont="1" applyBorder="1">
      <alignment horizontal="left" vertical="center" wrapText="1"/>
    </xf>
    <xf numFmtId="49" fontId="2" fillId="0" borderId="1" xfId="53" applyNumberFormat="1" applyFont="1" applyBorder="1" applyAlignment="1">
      <alignment horizontal="left" vertical="center" wrapText="1"/>
    </xf>
    <xf numFmtId="0" fontId="11" fillId="0" borderId="0" xfId="0" applyFont="1" applyAlignment="1">
      <alignment horizontal="center" vertical="center"/>
    </xf>
    <xf numFmtId="0" fontId="7" fillId="0" borderId="0" xfId="0" applyFont="1" applyAlignment="1"/>
    <xf numFmtId="0" fontId="0" fillId="0" borderId="0" xfId="0" applyFont="1" applyAlignment="1">
      <alignment vertical="top" wrapText="1"/>
    </xf>
    <xf numFmtId="0" fontId="1" fillId="0" borderId="0" xfId="0" applyFont="1" applyAlignment="1">
      <alignment wrapText="1"/>
    </xf>
    <xf numFmtId="0" fontId="3" fillId="0" borderId="0" xfId="0" applyFont="1" applyAlignment="1">
      <alignment horizontal="center" vertical="center" wrapText="1"/>
    </xf>
    <xf numFmtId="0" fontId="12" fillId="0" borderId="1" xfId="0" applyFont="1" applyBorder="1" applyAlignment="1">
      <alignment horizontal="center" vertical="center" wrapText="1"/>
    </xf>
    <xf numFmtId="0" fontId="12" fillId="0" borderId="1" xfId="0" applyFont="1" applyBorder="1" applyAlignment="1">
      <alignment horizontal="center" vertical="center"/>
    </xf>
    <xf numFmtId="0" fontId="5" fillId="0" borderId="1" xfId="0" applyFont="1" applyBorder="1" applyAlignment="1">
      <alignment horizontal="left" vertical="center" indent="1"/>
    </xf>
    <xf numFmtId="0" fontId="5" fillId="0" borderId="1" xfId="0" applyFont="1" applyBorder="1" applyAlignment="1">
      <alignment horizontal="center" vertical="center" wrapText="1"/>
    </xf>
    <xf numFmtId="0" fontId="1" fillId="0" borderId="0" xfId="0" applyFont="1" applyAlignment="1">
      <alignment horizontal="center" wrapText="1"/>
    </xf>
    <xf numFmtId="0" fontId="2" fillId="0" borderId="0" xfId="0" applyFont="1" applyAlignment="1">
      <alignment horizontal="right" wrapText="1"/>
    </xf>
    <xf numFmtId="0" fontId="2" fillId="0" borderId="0" xfId="0" applyFont="1" applyAlignment="1">
      <alignment horizontal="center" vertical="center"/>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2" fillId="0" borderId="1" xfId="0" applyFont="1" applyBorder="1" applyAlignment="1">
      <alignment horizontal="left" vertical="center" wrapText="1" indent="1"/>
    </xf>
    <xf numFmtId="0" fontId="2" fillId="0" borderId="1" xfId="0" applyFont="1" applyBorder="1" applyAlignment="1">
      <alignment horizontal="left" vertical="center" wrapText="1" indent="2"/>
    </xf>
    <xf numFmtId="0" fontId="13" fillId="0" borderId="0" xfId="0" applyFont="1" applyAlignment="1">
      <alignment horizontal="center" vertical="center"/>
    </xf>
    <xf numFmtId="0" fontId="2" fillId="0" borderId="3" xfId="0" applyFont="1" applyBorder="1" applyAlignment="1">
      <alignment horizontal="left" vertical="center"/>
    </xf>
    <xf numFmtId="0" fontId="10" fillId="0" borderId="3" xfId="0" applyFont="1" applyBorder="1" applyAlignment="1">
      <alignment horizontal="center" vertical="center"/>
    </xf>
    <xf numFmtId="178" fontId="10" fillId="0" borderId="1" xfId="0" applyNumberFormat="1" applyFont="1" applyBorder="1" applyAlignment="1">
      <alignment horizontal="right" vertical="center"/>
    </xf>
    <xf numFmtId="0" fontId="10" fillId="0" borderId="1" xfId="0" applyFont="1" applyBorder="1" applyAlignment="1">
      <alignment horizontal="center" vertical="center"/>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7" fillId="0" borderId="2" xfId="0" applyFont="1" applyBorder="1" applyAlignment="1">
      <alignment horizontal="center" vertical="center"/>
    </xf>
    <xf numFmtId="0" fontId="14" fillId="0" borderId="4" xfId="0" applyFont="1" applyBorder="1" applyAlignment="1">
      <alignment horizontal="center" vertical="center" wrapText="1"/>
    </xf>
    <xf numFmtId="0" fontId="14" fillId="0" borderId="5" xfId="0" applyFont="1" applyBorder="1" applyAlignment="1">
      <alignment horizontal="center" vertical="center" wrapText="1"/>
    </xf>
    <xf numFmtId="0" fontId="10" fillId="0" borderId="3" xfId="0" applyFont="1" applyBorder="1" applyAlignment="1">
      <alignment horizontal="left" vertical="center"/>
    </xf>
    <xf numFmtId="0" fontId="10" fillId="0" borderId="1" xfId="0" applyFont="1" applyBorder="1" applyAlignment="1">
      <alignment horizontal="left" vertical="center"/>
    </xf>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DateTimeStyle"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DateStyle"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PercentStyle" xfId="35"/>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NumberStyle" xfId="52"/>
    <cellStyle name="TextStyle" xfId="53"/>
    <cellStyle name="MoneyStyle" xfId="54"/>
    <cellStyle name="Time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22"/>
  <sheetViews>
    <sheetView showZeros="0" workbookViewId="0">
      <selection activeCell="B7" sqref="B7"/>
    </sheetView>
  </sheetViews>
  <sheetFormatPr defaultColWidth="8.85" defaultRowHeight="15" customHeight="1" outlineLevelCol="3"/>
  <cols>
    <col min="1" max="1" width="25.25" customWidth="1"/>
    <col min="2" max="2" width="17.25" customWidth="1"/>
    <col min="3" max="3" width="22.75" customWidth="1"/>
    <col min="4" max="4" width="18.3333333333333" customWidth="1"/>
  </cols>
  <sheetData>
    <row r="1" ht="18.75" customHeight="1" spans="1:4">
      <c r="A1" s="1"/>
      <c r="B1" s="1"/>
      <c r="C1" s="1"/>
      <c r="D1" s="5" t="s">
        <v>0</v>
      </c>
    </row>
    <row r="2" ht="45" customHeight="1" spans="1:4">
      <c r="A2" s="3" t="s">
        <v>1</v>
      </c>
      <c r="B2" s="3"/>
      <c r="C2" s="3"/>
      <c r="D2" s="3"/>
    </row>
    <row r="3" ht="18.75" customHeight="1" spans="1:4">
      <c r="A3" s="4" t="str">
        <f>"单位名称："&amp;"峨山彝族自治县人民政府办公室"</f>
        <v>单位名称：峨山彝族自治县人民政府办公室</v>
      </c>
      <c r="B3" s="4"/>
      <c r="C3" s="68"/>
      <c r="D3" s="5" t="s">
        <v>2</v>
      </c>
    </row>
    <row r="4" ht="22.5" customHeight="1" spans="1:4">
      <c r="A4" s="7" t="s">
        <v>3</v>
      </c>
      <c r="B4" s="7"/>
      <c r="C4" s="7" t="s">
        <v>4</v>
      </c>
      <c r="D4" s="7"/>
    </row>
    <row r="5" ht="18.75" customHeight="1" spans="1:4">
      <c r="A5" s="7" t="s">
        <v>5</v>
      </c>
      <c r="B5" s="7" t="s">
        <v>6</v>
      </c>
      <c r="C5" s="7" t="s">
        <v>7</v>
      </c>
      <c r="D5" s="7" t="s">
        <v>6</v>
      </c>
    </row>
    <row r="6" ht="18.75" customHeight="1" spans="1:4">
      <c r="A6" s="7"/>
      <c r="B6" s="7"/>
      <c r="C6" s="7"/>
      <c r="D6" s="7"/>
    </row>
    <row r="7" ht="22.5" customHeight="1" spans="1:4">
      <c r="A7" s="14" t="s">
        <v>8</v>
      </c>
      <c r="B7" s="16">
        <v>14476006.78</v>
      </c>
      <c r="C7" s="14" t="str">
        <f>"一"&amp;"、"&amp;"一般公共服务支出"</f>
        <v>一、一般公共服务支出</v>
      </c>
      <c r="D7" s="16">
        <v>11423952.92</v>
      </c>
    </row>
    <row r="8" ht="22.5" customHeight="1" spans="1:4">
      <c r="A8" s="14" t="s">
        <v>9</v>
      </c>
      <c r="B8" s="16"/>
      <c r="C8" s="14" t="str">
        <f>"二"&amp;"、"&amp;"社会保障和就业支出"</f>
        <v>二、社会保障和就业支出</v>
      </c>
      <c r="D8" s="16">
        <v>1963118.56</v>
      </c>
    </row>
    <row r="9" ht="22.5" customHeight="1" spans="1:4">
      <c r="A9" s="14" t="s">
        <v>10</v>
      </c>
      <c r="B9" s="16"/>
      <c r="C9" s="14" t="str">
        <f>"三"&amp;"、"&amp;"卫生健康支出"</f>
        <v>三、卫生健康支出</v>
      </c>
      <c r="D9" s="16">
        <v>421231.3</v>
      </c>
    </row>
    <row r="10" ht="22.5" customHeight="1" spans="1:4">
      <c r="A10" s="14" t="s">
        <v>11</v>
      </c>
      <c r="B10" s="16"/>
      <c r="C10" s="14" t="str">
        <f>"四"&amp;"、"&amp;"住房保障支出"</f>
        <v>四、住房保障支出</v>
      </c>
      <c r="D10" s="16">
        <v>667704</v>
      </c>
    </row>
    <row r="11" ht="22.5" customHeight="1" spans="1:4">
      <c r="A11" s="14" t="s">
        <v>12</v>
      </c>
      <c r="B11" s="16"/>
      <c r="C11" s="14"/>
      <c r="D11" s="16"/>
    </row>
    <row r="12" ht="22.5" customHeight="1" spans="1:4">
      <c r="A12" s="14" t="s">
        <v>13</v>
      </c>
      <c r="B12" s="16"/>
      <c r="C12" s="14"/>
      <c r="D12" s="16"/>
    </row>
    <row r="13" ht="22.5" customHeight="1" spans="1:4">
      <c r="A13" s="14" t="s">
        <v>14</v>
      </c>
      <c r="B13" s="16"/>
      <c r="C13" s="14"/>
      <c r="D13" s="16"/>
    </row>
    <row r="14" ht="22.5" customHeight="1" spans="1:4">
      <c r="A14" s="14" t="s">
        <v>15</v>
      </c>
      <c r="B14" s="16"/>
      <c r="C14" s="14"/>
      <c r="D14" s="16"/>
    </row>
    <row r="15" ht="22.5" customHeight="1" spans="1:4">
      <c r="A15" s="69" t="s">
        <v>16</v>
      </c>
      <c r="B15" s="16"/>
      <c r="C15" s="72"/>
      <c r="D15" s="16"/>
    </row>
    <row r="16" ht="22.5" customHeight="1" spans="1:4">
      <c r="A16" s="69" t="s">
        <v>17</v>
      </c>
      <c r="B16" s="16"/>
      <c r="C16" s="72"/>
      <c r="D16" s="16"/>
    </row>
    <row r="17" ht="22.5" customHeight="1" spans="1:4">
      <c r="A17" s="69"/>
      <c r="B17" s="16"/>
      <c r="C17" s="72"/>
      <c r="D17" s="16"/>
    </row>
    <row r="18" ht="22.5" customHeight="1" spans="1:4">
      <c r="A18" s="70" t="s">
        <v>18</v>
      </c>
      <c r="B18" s="71">
        <v>14476006.78</v>
      </c>
      <c r="C18" s="72" t="s">
        <v>19</v>
      </c>
      <c r="D18" s="71">
        <v>14476006.78</v>
      </c>
    </row>
    <row r="19" ht="22.5" customHeight="1" spans="1:4">
      <c r="A19" s="78" t="s">
        <v>20</v>
      </c>
      <c r="B19" s="16"/>
      <c r="C19" s="79" t="s">
        <v>21</v>
      </c>
      <c r="D19" s="47"/>
    </row>
    <row r="20" ht="22.5" customHeight="1" spans="1:4">
      <c r="A20" s="69" t="s">
        <v>22</v>
      </c>
      <c r="B20" s="71"/>
      <c r="C20" s="69" t="s">
        <v>22</v>
      </c>
      <c r="D20" s="71"/>
    </row>
    <row r="21" ht="22.5" customHeight="1" spans="1:4">
      <c r="A21" s="69" t="s">
        <v>23</v>
      </c>
      <c r="B21" s="71"/>
      <c r="C21" s="69" t="s">
        <v>24</v>
      </c>
      <c r="D21" s="71"/>
    </row>
    <row r="22" ht="22.5" customHeight="1" spans="1:4">
      <c r="A22" s="70" t="s">
        <v>25</v>
      </c>
      <c r="B22" s="71">
        <v>14476006.78</v>
      </c>
      <c r="C22" s="72" t="s">
        <v>26</v>
      </c>
      <c r="D22" s="71">
        <v>14476006.78</v>
      </c>
    </row>
  </sheetData>
  <mergeCells count="8">
    <mergeCell ref="A2:D2"/>
    <mergeCell ref="A3:B3"/>
    <mergeCell ref="A4:B4"/>
    <mergeCell ref="C4:D4"/>
    <mergeCell ref="A5:A6"/>
    <mergeCell ref="B5:B6"/>
    <mergeCell ref="C5:C6"/>
    <mergeCell ref="D5:D6"/>
  </mergeCells>
  <pageMargins left="0.75" right="0.75" top="1" bottom="1" header="0.5" footer="0.5"/>
  <pageSetup paperSize="9" pageOrder="overThenDown"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1"/>
  <sheetViews>
    <sheetView showZeros="0" workbookViewId="0">
      <selection activeCell="Q23" sqref="Q23"/>
    </sheetView>
  </sheetViews>
  <sheetFormatPr defaultColWidth="8.85" defaultRowHeight="15" customHeight="1"/>
  <cols>
    <col min="1" max="1" width="8.75" customWidth="1"/>
    <col min="2" max="2" width="27.75" customWidth="1"/>
    <col min="3" max="5" width="11.25" customWidth="1"/>
    <col min="6" max="6" width="8.25" customWidth="1"/>
    <col min="7" max="7" width="8.125" customWidth="1"/>
    <col min="8" max="8" width="7.75" customWidth="1"/>
    <col min="9" max="9" width="6.25" customWidth="1"/>
    <col min="10" max="10" width="5.25" customWidth="1"/>
    <col min="11" max="11" width="9" customWidth="1"/>
    <col min="12" max="12" width="7.25" customWidth="1"/>
    <col min="13" max="13" width="8.625" customWidth="1"/>
    <col min="14" max="14" width="5.5" customWidth="1"/>
    <col min="15" max="15" width="4.875" customWidth="1"/>
    <col min="16" max="16" width="7" customWidth="1"/>
    <col min="17" max="17" width="7.625" customWidth="1"/>
    <col min="18" max="18" width="9" customWidth="1"/>
    <col min="19" max="19" width="8.875" customWidth="1"/>
  </cols>
  <sheetData>
    <row r="1" ht="18.75" customHeight="1" spans="1:19">
      <c r="A1" s="1"/>
      <c r="B1" s="1"/>
      <c r="C1" s="1"/>
      <c r="D1" s="1"/>
      <c r="E1" s="1"/>
      <c r="F1" s="1"/>
      <c r="G1" s="1"/>
      <c r="H1" s="1"/>
      <c r="I1" s="2"/>
      <c r="J1" s="2"/>
      <c r="K1" s="2"/>
      <c r="L1" s="2"/>
      <c r="M1" s="2"/>
      <c r="N1" s="2"/>
      <c r="O1" s="2"/>
      <c r="P1" s="2"/>
      <c r="Q1" s="2"/>
      <c r="R1" s="2"/>
      <c r="S1" s="2" t="s">
        <v>27</v>
      </c>
    </row>
    <row r="2" ht="37.5" customHeight="1" spans="1:19">
      <c r="A2" s="3" t="s">
        <v>28</v>
      </c>
      <c r="B2" s="3"/>
      <c r="C2" s="3"/>
      <c r="D2" s="3"/>
      <c r="E2" s="3"/>
      <c r="F2" s="3"/>
      <c r="G2" s="3"/>
      <c r="H2" s="3"/>
      <c r="I2" s="3"/>
      <c r="J2" s="3"/>
      <c r="K2" s="3"/>
      <c r="L2" s="3"/>
      <c r="M2" s="3"/>
      <c r="N2" s="3"/>
      <c r="O2" s="3"/>
      <c r="P2" s="3"/>
      <c r="Q2" s="3"/>
      <c r="R2" s="3"/>
      <c r="S2" s="3"/>
    </row>
    <row r="3" ht="18.75" customHeight="1" spans="1:19">
      <c r="A3" s="4" t="str">
        <f>"单位名称："&amp;"峨山彝族自治县人民政府办公室"</f>
        <v>单位名称：峨山彝族自治县人民政府办公室</v>
      </c>
      <c r="B3" s="4"/>
      <c r="C3" s="4"/>
      <c r="D3" s="4"/>
      <c r="E3" s="53"/>
      <c r="F3" s="53"/>
      <c r="G3" s="53"/>
      <c r="H3" s="53"/>
      <c r="I3" s="5"/>
      <c r="J3" s="5"/>
      <c r="K3" s="5"/>
      <c r="L3" s="5"/>
      <c r="M3" s="5"/>
      <c r="N3" s="5"/>
      <c r="O3" s="5"/>
      <c r="P3" s="5"/>
      <c r="Q3" s="5"/>
      <c r="R3" s="5"/>
      <c r="S3" s="5" t="s">
        <v>29</v>
      </c>
    </row>
    <row r="4" ht="18.75" customHeight="1" spans="1:19">
      <c r="A4" s="12" t="s">
        <v>30</v>
      </c>
      <c r="B4" s="73" t="s">
        <v>31</v>
      </c>
      <c r="C4" s="73" t="s">
        <v>32</v>
      </c>
      <c r="D4" s="73" t="s">
        <v>33</v>
      </c>
      <c r="E4" s="73"/>
      <c r="F4" s="73"/>
      <c r="G4" s="73"/>
      <c r="H4" s="73"/>
      <c r="I4" s="73"/>
      <c r="J4" s="76"/>
      <c r="K4" s="76"/>
      <c r="L4" s="76"/>
      <c r="M4" s="76"/>
      <c r="N4" s="76"/>
      <c r="O4" s="73" t="s">
        <v>20</v>
      </c>
      <c r="P4" s="73"/>
      <c r="Q4" s="73"/>
      <c r="R4" s="73"/>
      <c r="S4" s="73"/>
    </row>
    <row r="5" ht="18.75" customHeight="1" spans="1:19">
      <c r="A5" s="12"/>
      <c r="B5" s="73"/>
      <c r="C5" s="73"/>
      <c r="D5" s="74" t="s">
        <v>34</v>
      </c>
      <c r="E5" s="74" t="s">
        <v>35</v>
      </c>
      <c r="F5" s="74" t="s">
        <v>36</v>
      </c>
      <c r="G5" s="74" t="s">
        <v>37</v>
      </c>
      <c r="H5" s="74" t="s">
        <v>38</v>
      </c>
      <c r="I5" s="74" t="s">
        <v>39</v>
      </c>
      <c r="J5" s="77"/>
      <c r="K5" s="77"/>
      <c r="L5" s="77"/>
      <c r="M5" s="77"/>
      <c r="N5" s="77"/>
      <c r="O5" s="74" t="s">
        <v>34</v>
      </c>
      <c r="P5" s="74" t="s">
        <v>35</v>
      </c>
      <c r="Q5" s="74" t="s">
        <v>36</v>
      </c>
      <c r="R5" s="74" t="s">
        <v>37</v>
      </c>
      <c r="S5" s="74" t="s">
        <v>40</v>
      </c>
    </row>
    <row r="6" ht="33" customHeight="1" spans="1:19">
      <c r="A6" s="12"/>
      <c r="B6" s="73"/>
      <c r="C6" s="73"/>
      <c r="D6" s="74"/>
      <c r="E6" s="74"/>
      <c r="F6" s="74"/>
      <c r="G6" s="74"/>
      <c r="H6" s="74"/>
      <c r="I6" s="74" t="s">
        <v>34</v>
      </c>
      <c r="J6" s="74" t="s">
        <v>41</v>
      </c>
      <c r="K6" s="74" t="s">
        <v>42</v>
      </c>
      <c r="L6" s="74" t="s">
        <v>43</v>
      </c>
      <c r="M6" s="74" t="s">
        <v>44</v>
      </c>
      <c r="N6" s="74" t="s">
        <v>45</v>
      </c>
      <c r="O6" s="74"/>
      <c r="P6" s="74"/>
      <c r="Q6" s="74"/>
      <c r="R6" s="74"/>
      <c r="S6" s="74"/>
    </row>
    <row r="7" ht="18.75" customHeight="1" spans="1:19">
      <c r="A7" s="75" t="s">
        <v>46</v>
      </c>
      <c r="B7" s="13" t="s">
        <v>47</v>
      </c>
      <c r="C7" s="13" t="s">
        <v>48</v>
      </c>
      <c r="D7" s="13" t="s">
        <v>49</v>
      </c>
      <c r="E7" s="75" t="s">
        <v>50</v>
      </c>
      <c r="F7" s="13" t="s">
        <v>51</v>
      </c>
      <c r="G7" s="13" t="s">
        <v>52</v>
      </c>
      <c r="H7" s="75" t="s">
        <v>53</v>
      </c>
      <c r="I7" s="13" t="s">
        <v>54</v>
      </c>
      <c r="J7" s="13">
        <v>10</v>
      </c>
      <c r="K7" s="13">
        <v>11</v>
      </c>
      <c r="L7" s="13">
        <v>12</v>
      </c>
      <c r="M7" s="13">
        <v>13</v>
      </c>
      <c r="N7" s="13">
        <v>14</v>
      </c>
      <c r="O7" s="13">
        <v>15</v>
      </c>
      <c r="P7" s="13">
        <v>16</v>
      </c>
      <c r="Q7" s="13">
        <v>17</v>
      </c>
      <c r="R7" s="13">
        <v>18</v>
      </c>
      <c r="S7" s="13">
        <v>19</v>
      </c>
    </row>
    <row r="8" ht="20.25" customHeight="1" spans="1:19">
      <c r="A8" s="15" t="s">
        <v>55</v>
      </c>
      <c r="B8" s="15" t="s">
        <v>56</v>
      </c>
      <c r="C8" s="16">
        <v>14476006.78</v>
      </c>
      <c r="D8" s="16">
        <v>14476006.78</v>
      </c>
      <c r="E8" s="16">
        <v>14476006.78</v>
      </c>
      <c r="F8" s="16"/>
      <c r="G8" s="16"/>
      <c r="H8" s="16"/>
      <c r="I8" s="16"/>
      <c r="J8" s="16"/>
      <c r="K8" s="16"/>
      <c r="L8" s="16"/>
      <c r="M8" s="16"/>
      <c r="N8" s="16"/>
      <c r="O8" s="16"/>
      <c r="P8" s="16"/>
      <c r="Q8" s="16"/>
      <c r="R8" s="16"/>
      <c r="S8" s="16"/>
    </row>
    <row r="9" ht="20.25" customHeight="1" spans="1:19">
      <c r="A9" s="66" t="s">
        <v>57</v>
      </c>
      <c r="B9" s="66" t="s">
        <v>56</v>
      </c>
      <c r="C9" s="16">
        <v>9210470.3</v>
      </c>
      <c r="D9" s="16">
        <v>9210470.3</v>
      </c>
      <c r="E9" s="16">
        <v>9210470.3</v>
      </c>
      <c r="F9" s="16"/>
      <c r="G9" s="16"/>
      <c r="H9" s="16"/>
      <c r="I9" s="16"/>
      <c r="J9" s="16"/>
      <c r="K9" s="16"/>
      <c r="L9" s="16"/>
      <c r="M9" s="16"/>
      <c r="N9" s="16"/>
      <c r="O9" s="22"/>
      <c r="P9" s="22"/>
      <c r="Q9" s="22"/>
      <c r="R9" s="22"/>
      <c r="S9" s="22"/>
    </row>
    <row r="10" ht="20.25" customHeight="1" spans="1:19">
      <c r="A10" s="66" t="s">
        <v>58</v>
      </c>
      <c r="B10" s="66" t="s">
        <v>59</v>
      </c>
      <c r="C10" s="16">
        <v>5265536.48</v>
      </c>
      <c r="D10" s="16">
        <v>5265536.48</v>
      </c>
      <c r="E10" s="16">
        <v>5265536.48</v>
      </c>
      <c r="F10" s="16"/>
      <c r="G10" s="16"/>
      <c r="H10" s="16"/>
      <c r="I10" s="16"/>
      <c r="J10" s="16"/>
      <c r="K10" s="16"/>
      <c r="L10" s="16"/>
      <c r="M10" s="16"/>
      <c r="N10" s="16"/>
      <c r="O10" s="22"/>
      <c r="P10" s="22"/>
      <c r="Q10" s="22"/>
      <c r="R10" s="22"/>
      <c r="S10" s="22"/>
    </row>
    <row r="11" ht="20.25" customHeight="1" spans="1:19">
      <c r="A11" s="46" t="s">
        <v>32</v>
      </c>
      <c r="B11" s="46"/>
      <c r="C11" s="16">
        <v>14476006.78</v>
      </c>
      <c r="D11" s="16">
        <v>14476006.78</v>
      </c>
      <c r="E11" s="16">
        <v>14476006.78</v>
      </c>
      <c r="F11" s="16"/>
      <c r="G11" s="16"/>
      <c r="H11" s="16"/>
      <c r="I11" s="16"/>
      <c r="J11" s="16"/>
      <c r="K11" s="16"/>
      <c r="L11" s="16"/>
      <c r="M11" s="16"/>
      <c r="N11" s="16"/>
      <c r="O11" s="16"/>
      <c r="P11" s="16"/>
      <c r="Q11" s="16"/>
      <c r="R11" s="16"/>
      <c r="S11" s="16"/>
    </row>
  </sheetData>
  <mergeCells count="19">
    <mergeCell ref="A2:S2"/>
    <mergeCell ref="A3:D3"/>
    <mergeCell ref="D4:N4"/>
    <mergeCell ref="O4:S4"/>
    <mergeCell ref="I5:N5"/>
    <mergeCell ref="A11:B11"/>
    <mergeCell ref="A4:A6"/>
    <mergeCell ref="B4:B6"/>
    <mergeCell ref="C4:C6"/>
    <mergeCell ref="D5:D6"/>
    <mergeCell ref="E5:E6"/>
    <mergeCell ref="F5:F6"/>
    <mergeCell ref="G5:G6"/>
    <mergeCell ref="H5:H6"/>
    <mergeCell ref="O5:O6"/>
    <mergeCell ref="P5:P6"/>
    <mergeCell ref="Q5:Q6"/>
    <mergeCell ref="R5:R6"/>
    <mergeCell ref="S5:S6"/>
  </mergeCells>
  <pageMargins left="0.75" right="0.511805555555556" top="1" bottom="1" header="0.5" footer="0.5"/>
  <pageSetup paperSize="9" scale="52" pageOrder="overThenDown"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25"/>
  <sheetViews>
    <sheetView showZeros="0" topLeftCell="A23" workbookViewId="0">
      <selection activeCell="I12" sqref="I12"/>
    </sheetView>
  </sheetViews>
  <sheetFormatPr defaultColWidth="8.85" defaultRowHeight="15" customHeight="1"/>
  <cols>
    <col min="1" max="1" width="11.8333333333333" customWidth="1"/>
    <col min="2" max="2" width="28.575" customWidth="1"/>
    <col min="3" max="3" width="11.9" customWidth="1"/>
    <col min="4" max="4" width="12.0583333333333" customWidth="1"/>
    <col min="5" max="5" width="11.7333333333333" customWidth="1"/>
    <col min="6" max="6" width="11.1833333333333" customWidth="1"/>
    <col min="7" max="7" width="7.875" customWidth="1"/>
    <col min="8" max="8" width="7.5" customWidth="1"/>
    <col min="9" max="9" width="7.25" customWidth="1"/>
    <col min="10" max="10" width="4.875" customWidth="1"/>
    <col min="11" max="11" width="8.375" customWidth="1"/>
    <col min="12" max="12" width="9" customWidth="1"/>
    <col min="13" max="13" width="8.5" customWidth="1"/>
    <col min="14" max="14" width="9.875" customWidth="1"/>
    <col min="15" max="15" width="8.875" customWidth="1"/>
  </cols>
  <sheetData>
    <row r="1" ht="18.75" customHeight="1" spans="1:15">
      <c r="A1" s="1"/>
      <c r="B1" s="1"/>
      <c r="C1" s="1"/>
      <c r="D1" s="1"/>
      <c r="E1" s="1"/>
      <c r="F1" s="1"/>
      <c r="G1" s="1"/>
      <c r="H1" s="1"/>
      <c r="I1" s="1"/>
      <c r="J1" s="2"/>
      <c r="K1" s="2"/>
      <c r="L1" s="2"/>
      <c r="M1" s="2"/>
      <c r="N1" s="2"/>
      <c r="O1" s="2" t="s">
        <v>60</v>
      </c>
    </row>
    <row r="2" ht="37.5" customHeight="1" spans="1:15">
      <c r="A2" s="3" t="s">
        <v>61</v>
      </c>
      <c r="B2" s="3"/>
      <c r="C2" s="3"/>
      <c r="D2" s="3"/>
      <c r="E2" s="3"/>
      <c r="F2" s="3"/>
      <c r="G2" s="3"/>
      <c r="H2" s="3"/>
      <c r="I2" s="3"/>
      <c r="J2" s="3"/>
      <c r="K2" s="52"/>
      <c r="L2" s="52"/>
      <c r="M2" s="52"/>
      <c r="N2" s="52"/>
      <c r="O2" s="52"/>
    </row>
    <row r="3" ht="18.75" customHeight="1" spans="1:15">
      <c r="A3" s="42" t="str">
        <f>"单位名称："&amp;"峨山彝族自治县人民政府办公室"</f>
        <v>单位名称：峨山彝族自治县人民政府办公室</v>
      </c>
      <c r="B3" s="42"/>
      <c r="C3" s="42"/>
      <c r="D3" s="42"/>
      <c r="E3" s="42"/>
      <c r="F3" s="42"/>
      <c r="G3" s="42"/>
      <c r="H3" s="42"/>
      <c r="I3" s="42"/>
      <c r="J3" s="2"/>
      <c r="K3" s="2"/>
      <c r="L3" s="2"/>
      <c r="M3" s="2"/>
      <c r="N3" s="2"/>
      <c r="O3" s="2" t="s">
        <v>29</v>
      </c>
    </row>
    <row r="4" ht="18.75" customHeight="1" spans="1:15">
      <c r="A4" s="12" t="s">
        <v>62</v>
      </c>
      <c r="B4" s="12" t="s">
        <v>63</v>
      </c>
      <c r="C4" s="45" t="s">
        <v>32</v>
      </c>
      <c r="D4" s="45" t="s">
        <v>35</v>
      </c>
      <c r="E4" s="45"/>
      <c r="F4" s="45"/>
      <c r="G4" s="12" t="s">
        <v>36</v>
      </c>
      <c r="H4" s="12" t="s">
        <v>37</v>
      </c>
      <c r="I4" s="12" t="s">
        <v>64</v>
      </c>
      <c r="J4" s="45" t="s">
        <v>65</v>
      </c>
      <c r="K4" s="45"/>
      <c r="L4" s="45"/>
      <c r="M4" s="45"/>
      <c r="N4" s="45"/>
      <c r="O4" s="45"/>
    </row>
    <row r="5" ht="36" customHeight="1" spans="1:15">
      <c r="A5" s="12"/>
      <c r="B5" s="12"/>
      <c r="C5" s="45"/>
      <c r="D5" s="45" t="s">
        <v>34</v>
      </c>
      <c r="E5" s="45" t="s">
        <v>66</v>
      </c>
      <c r="F5" s="45" t="s">
        <v>67</v>
      </c>
      <c r="G5" s="12"/>
      <c r="H5" s="12"/>
      <c r="I5" s="12"/>
      <c r="J5" s="45" t="s">
        <v>34</v>
      </c>
      <c r="K5" s="12" t="s">
        <v>68</v>
      </c>
      <c r="L5" s="64" t="s">
        <v>69</v>
      </c>
      <c r="M5" s="64" t="s">
        <v>70</v>
      </c>
      <c r="N5" s="64" t="s">
        <v>71</v>
      </c>
      <c r="O5" s="64" t="s">
        <v>72</v>
      </c>
    </row>
    <row r="6" ht="18.75" customHeight="1" spans="1:15">
      <c r="A6" s="13" t="s">
        <v>46</v>
      </c>
      <c r="B6" s="13" t="s">
        <v>47</v>
      </c>
      <c r="C6" s="13" t="s">
        <v>48</v>
      </c>
      <c r="D6" s="13" t="s">
        <v>49</v>
      </c>
      <c r="E6" s="13" t="s">
        <v>50</v>
      </c>
      <c r="F6" s="13" t="s">
        <v>51</v>
      </c>
      <c r="G6" s="13" t="s">
        <v>52</v>
      </c>
      <c r="H6" s="13" t="s">
        <v>53</v>
      </c>
      <c r="I6" s="13" t="s">
        <v>54</v>
      </c>
      <c r="J6" s="13" t="s">
        <v>73</v>
      </c>
      <c r="K6" s="13">
        <v>11</v>
      </c>
      <c r="L6" s="13">
        <v>12</v>
      </c>
      <c r="M6" s="13">
        <v>13</v>
      </c>
      <c r="N6" s="13">
        <v>14</v>
      </c>
      <c r="O6" s="13">
        <v>15</v>
      </c>
    </row>
    <row r="7" ht="20.25" customHeight="1" spans="1:15">
      <c r="A7" s="15" t="s">
        <v>74</v>
      </c>
      <c r="B7" s="15" t="s">
        <v>75</v>
      </c>
      <c r="C7" s="16">
        <v>11423952.92</v>
      </c>
      <c r="D7" s="16">
        <v>11423952.92</v>
      </c>
      <c r="E7" s="16">
        <v>9896545.92</v>
      </c>
      <c r="F7" s="16">
        <v>1527407</v>
      </c>
      <c r="G7" s="16"/>
      <c r="H7" s="16"/>
      <c r="I7" s="16"/>
      <c r="J7" s="16"/>
      <c r="K7" s="16"/>
      <c r="L7" s="16"/>
      <c r="M7" s="16"/>
      <c r="N7" s="16"/>
      <c r="O7" s="16"/>
    </row>
    <row r="8" ht="20.25" customHeight="1" spans="1:15">
      <c r="A8" s="66" t="s">
        <v>76</v>
      </c>
      <c r="B8" s="66" t="s">
        <v>77</v>
      </c>
      <c r="C8" s="16">
        <v>11368952.92</v>
      </c>
      <c r="D8" s="16">
        <v>11368952.92</v>
      </c>
      <c r="E8" s="16">
        <v>9896545.92</v>
      </c>
      <c r="F8" s="16">
        <v>1527407</v>
      </c>
      <c r="G8" s="16"/>
      <c r="H8" s="16"/>
      <c r="I8" s="16"/>
      <c r="J8" s="16"/>
      <c r="K8" s="16"/>
      <c r="L8" s="16"/>
      <c r="M8" s="16"/>
      <c r="N8" s="16"/>
      <c r="O8" s="16"/>
    </row>
    <row r="9" ht="20.25" customHeight="1" spans="1:15">
      <c r="A9" s="67" t="s">
        <v>78</v>
      </c>
      <c r="B9" s="67" t="s">
        <v>79</v>
      </c>
      <c r="C9" s="16">
        <v>6437794.57</v>
      </c>
      <c r="D9" s="16">
        <v>6437794.57</v>
      </c>
      <c r="E9" s="16">
        <v>6437794.57</v>
      </c>
      <c r="F9" s="16"/>
      <c r="G9" s="16"/>
      <c r="H9" s="16"/>
      <c r="I9" s="16"/>
      <c r="J9" s="16"/>
      <c r="K9" s="16"/>
      <c r="L9" s="16"/>
      <c r="M9" s="16"/>
      <c r="N9" s="16"/>
      <c r="O9" s="16"/>
    </row>
    <row r="10" ht="20.25" customHeight="1" spans="1:15">
      <c r="A10" s="67" t="s">
        <v>80</v>
      </c>
      <c r="B10" s="67" t="s">
        <v>81</v>
      </c>
      <c r="C10" s="16">
        <v>4931158.35</v>
      </c>
      <c r="D10" s="16">
        <v>4931158.35</v>
      </c>
      <c r="E10" s="16">
        <v>3458751.35</v>
      </c>
      <c r="F10" s="16">
        <v>1527407</v>
      </c>
      <c r="G10" s="16"/>
      <c r="H10" s="16"/>
      <c r="I10" s="16"/>
      <c r="J10" s="16"/>
      <c r="K10" s="16"/>
      <c r="L10" s="16"/>
      <c r="M10" s="16"/>
      <c r="N10" s="16"/>
      <c r="O10" s="16"/>
    </row>
    <row r="11" ht="20.25" customHeight="1" spans="1:15">
      <c r="A11" s="15" t="s">
        <v>82</v>
      </c>
      <c r="B11" s="15" t="s">
        <v>83</v>
      </c>
      <c r="C11" s="16">
        <v>1963118.56</v>
      </c>
      <c r="D11" s="16">
        <v>1963118.56</v>
      </c>
      <c r="E11" s="16">
        <v>1365736.16</v>
      </c>
      <c r="F11" s="16">
        <v>597382.4</v>
      </c>
      <c r="G11" s="16"/>
      <c r="H11" s="16"/>
      <c r="I11" s="16"/>
      <c r="J11" s="16"/>
      <c r="K11" s="16"/>
      <c r="L11" s="16"/>
      <c r="M11" s="16"/>
      <c r="N11" s="16"/>
      <c r="O11" s="16"/>
    </row>
    <row r="12" ht="20.25" customHeight="1" spans="1:15">
      <c r="A12" s="66" t="s">
        <v>84</v>
      </c>
      <c r="B12" s="66" t="s">
        <v>85</v>
      </c>
      <c r="C12" s="16">
        <v>1365736.16</v>
      </c>
      <c r="D12" s="16">
        <v>1365736.16</v>
      </c>
      <c r="E12" s="16">
        <v>1365736.16</v>
      </c>
      <c r="F12" s="16"/>
      <c r="G12" s="16"/>
      <c r="H12" s="16"/>
      <c r="I12" s="16"/>
      <c r="J12" s="16"/>
      <c r="K12" s="16"/>
      <c r="L12" s="16"/>
      <c r="M12" s="16"/>
      <c r="N12" s="16"/>
      <c r="O12" s="16"/>
    </row>
    <row r="13" ht="20.25" customHeight="1" spans="1:15">
      <c r="A13" s="67" t="s">
        <v>86</v>
      </c>
      <c r="B13" s="67" t="s">
        <v>87</v>
      </c>
      <c r="C13" s="16">
        <v>637800</v>
      </c>
      <c r="D13" s="16">
        <v>637800</v>
      </c>
      <c r="E13" s="16">
        <v>637800</v>
      </c>
      <c r="F13" s="16"/>
      <c r="G13" s="16"/>
      <c r="H13" s="16"/>
      <c r="I13" s="16"/>
      <c r="J13" s="16"/>
      <c r="K13" s="16"/>
      <c r="L13" s="16"/>
      <c r="M13" s="16"/>
      <c r="N13" s="16"/>
      <c r="O13" s="16"/>
    </row>
    <row r="14" ht="26" customHeight="1" spans="1:15">
      <c r="A14" s="67" t="s">
        <v>88</v>
      </c>
      <c r="B14" s="67" t="s">
        <v>89</v>
      </c>
      <c r="C14" s="16">
        <v>727936.16</v>
      </c>
      <c r="D14" s="16">
        <v>727936.16</v>
      </c>
      <c r="E14" s="16">
        <v>727936.16</v>
      </c>
      <c r="F14" s="16"/>
      <c r="G14" s="16"/>
      <c r="H14" s="16"/>
      <c r="I14" s="16"/>
      <c r="J14" s="16"/>
      <c r="K14" s="16"/>
      <c r="L14" s="16"/>
      <c r="M14" s="16"/>
      <c r="N14" s="16"/>
      <c r="O14" s="16"/>
    </row>
    <row r="15" ht="20.25" customHeight="1" spans="1:15">
      <c r="A15" s="66" t="s">
        <v>90</v>
      </c>
      <c r="B15" s="66" t="s">
        <v>91</v>
      </c>
      <c r="C15" s="16">
        <v>597382.4</v>
      </c>
      <c r="D15" s="16">
        <v>597382.4</v>
      </c>
      <c r="E15" s="16"/>
      <c r="F15" s="16">
        <v>597382.4</v>
      </c>
      <c r="G15" s="16"/>
      <c r="H15" s="16"/>
      <c r="I15" s="16"/>
      <c r="J15" s="16"/>
      <c r="K15" s="16"/>
      <c r="L15" s="16"/>
      <c r="M15" s="16"/>
      <c r="N15" s="16"/>
      <c r="O15" s="16"/>
    </row>
    <row r="16" ht="20.25" customHeight="1" spans="1:15">
      <c r="A16" s="67" t="s">
        <v>92</v>
      </c>
      <c r="B16" s="67" t="s">
        <v>93</v>
      </c>
      <c r="C16" s="16">
        <v>597382.4</v>
      </c>
      <c r="D16" s="16">
        <v>597382.4</v>
      </c>
      <c r="E16" s="16"/>
      <c r="F16" s="16">
        <v>597382.4</v>
      </c>
      <c r="G16" s="16"/>
      <c r="H16" s="16"/>
      <c r="I16" s="16"/>
      <c r="J16" s="16"/>
      <c r="K16" s="16"/>
      <c r="L16" s="16"/>
      <c r="M16" s="16"/>
      <c r="N16" s="16"/>
      <c r="O16" s="16"/>
    </row>
    <row r="17" ht="20.25" customHeight="1" spans="1:15">
      <c r="A17" s="15" t="s">
        <v>94</v>
      </c>
      <c r="B17" s="15" t="s">
        <v>95</v>
      </c>
      <c r="C17" s="16">
        <v>421231.3</v>
      </c>
      <c r="D17" s="16">
        <v>421231.3</v>
      </c>
      <c r="E17" s="16">
        <v>421231.3</v>
      </c>
      <c r="F17" s="16"/>
      <c r="G17" s="16"/>
      <c r="H17" s="16"/>
      <c r="I17" s="16"/>
      <c r="J17" s="16"/>
      <c r="K17" s="16"/>
      <c r="L17" s="16"/>
      <c r="M17" s="16"/>
      <c r="N17" s="16"/>
      <c r="O17" s="16"/>
    </row>
    <row r="18" ht="20.25" customHeight="1" spans="1:15">
      <c r="A18" s="66" t="s">
        <v>96</v>
      </c>
      <c r="B18" s="66" t="s">
        <v>97</v>
      </c>
      <c r="C18" s="16">
        <v>421231.3</v>
      </c>
      <c r="D18" s="16">
        <v>421231.3</v>
      </c>
      <c r="E18" s="16">
        <v>421231.3</v>
      </c>
      <c r="F18" s="16"/>
      <c r="G18" s="16"/>
      <c r="H18" s="16"/>
      <c r="I18" s="16"/>
      <c r="J18" s="16"/>
      <c r="K18" s="16"/>
      <c r="L18" s="16"/>
      <c r="M18" s="16"/>
      <c r="N18" s="16"/>
      <c r="O18" s="16"/>
    </row>
    <row r="19" ht="20.25" customHeight="1" spans="1:15">
      <c r="A19" s="67" t="s">
        <v>98</v>
      </c>
      <c r="B19" s="67" t="s">
        <v>99</v>
      </c>
      <c r="C19" s="16">
        <v>291329.92</v>
      </c>
      <c r="D19" s="16">
        <v>291329.92</v>
      </c>
      <c r="E19" s="16">
        <v>291329.92</v>
      </c>
      <c r="F19" s="16"/>
      <c r="G19" s="16"/>
      <c r="H19" s="16"/>
      <c r="I19" s="16"/>
      <c r="J19" s="16"/>
      <c r="K19" s="16"/>
      <c r="L19" s="16"/>
      <c r="M19" s="16"/>
      <c r="N19" s="16"/>
      <c r="O19" s="16"/>
    </row>
    <row r="20" ht="20.25" customHeight="1" spans="1:15">
      <c r="A20" s="67" t="s">
        <v>100</v>
      </c>
      <c r="B20" s="67" t="s">
        <v>101</v>
      </c>
      <c r="C20" s="16">
        <v>86286.97</v>
      </c>
      <c r="D20" s="16">
        <v>86286.97</v>
      </c>
      <c r="E20" s="16">
        <v>86286.97</v>
      </c>
      <c r="F20" s="16"/>
      <c r="G20" s="16"/>
      <c r="H20" s="16"/>
      <c r="I20" s="16"/>
      <c r="J20" s="16"/>
      <c r="K20" s="16"/>
      <c r="L20" s="16"/>
      <c r="M20" s="16"/>
      <c r="N20" s="16"/>
      <c r="O20" s="16"/>
    </row>
    <row r="21" ht="20.25" customHeight="1" spans="1:15">
      <c r="A21" s="67" t="s">
        <v>102</v>
      </c>
      <c r="B21" s="67" t="s">
        <v>103</v>
      </c>
      <c r="C21" s="16">
        <v>43614.41</v>
      </c>
      <c r="D21" s="16">
        <v>43614.41</v>
      </c>
      <c r="E21" s="16">
        <v>43614.41</v>
      </c>
      <c r="F21" s="16"/>
      <c r="G21" s="16"/>
      <c r="H21" s="16"/>
      <c r="I21" s="16"/>
      <c r="J21" s="16"/>
      <c r="K21" s="16"/>
      <c r="L21" s="16"/>
      <c r="M21" s="16"/>
      <c r="N21" s="16"/>
      <c r="O21" s="16"/>
    </row>
    <row r="22" ht="20.25" customHeight="1" spans="1:15">
      <c r="A22" s="15" t="s">
        <v>104</v>
      </c>
      <c r="B22" s="15" t="s">
        <v>105</v>
      </c>
      <c r="C22" s="16">
        <v>667704</v>
      </c>
      <c r="D22" s="16">
        <v>667704</v>
      </c>
      <c r="E22" s="16">
        <v>667704</v>
      </c>
      <c r="F22" s="16"/>
      <c r="G22" s="16"/>
      <c r="H22" s="16"/>
      <c r="I22" s="16"/>
      <c r="J22" s="16"/>
      <c r="K22" s="16"/>
      <c r="L22" s="16"/>
      <c r="M22" s="16"/>
      <c r="N22" s="16"/>
      <c r="O22" s="16"/>
    </row>
    <row r="23" ht="20.25" customHeight="1" spans="1:15">
      <c r="A23" s="66" t="s">
        <v>106</v>
      </c>
      <c r="B23" s="66" t="s">
        <v>107</v>
      </c>
      <c r="C23" s="16">
        <v>667704</v>
      </c>
      <c r="D23" s="16">
        <v>667704</v>
      </c>
      <c r="E23" s="16">
        <v>667704</v>
      </c>
      <c r="F23" s="16"/>
      <c r="G23" s="16"/>
      <c r="H23" s="16"/>
      <c r="I23" s="16"/>
      <c r="J23" s="16"/>
      <c r="K23" s="16"/>
      <c r="L23" s="16"/>
      <c r="M23" s="16"/>
      <c r="N23" s="16"/>
      <c r="O23" s="16"/>
    </row>
    <row r="24" ht="20.25" customHeight="1" spans="1:15">
      <c r="A24" s="67" t="s">
        <v>108</v>
      </c>
      <c r="B24" s="67" t="s">
        <v>109</v>
      </c>
      <c r="C24" s="16">
        <v>667704</v>
      </c>
      <c r="D24" s="16">
        <v>667704</v>
      </c>
      <c r="E24" s="16">
        <v>667704</v>
      </c>
      <c r="F24" s="16"/>
      <c r="G24" s="16"/>
      <c r="H24" s="16"/>
      <c r="I24" s="16"/>
      <c r="J24" s="16"/>
      <c r="K24" s="16"/>
      <c r="L24" s="16"/>
      <c r="M24" s="16"/>
      <c r="N24" s="16"/>
      <c r="O24" s="16"/>
    </row>
    <row r="25" ht="20.25" customHeight="1" spans="1:15">
      <c r="A25" s="46" t="s">
        <v>110</v>
      </c>
      <c r="B25" s="46"/>
      <c r="C25" s="16">
        <v>14476006.78</v>
      </c>
      <c r="D25" s="16">
        <v>14476006.78</v>
      </c>
      <c r="E25" s="16">
        <v>12351217.38</v>
      </c>
      <c r="F25" s="16">
        <v>2124789.4</v>
      </c>
      <c r="G25" s="16"/>
      <c r="H25" s="16"/>
      <c r="I25" s="16"/>
      <c r="J25" s="16"/>
      <c r="K25" s="16"/>
      <c r="L25" s="16"/>
      <c r="M25" s="16"/>
      <c r="N25" s="16"/>
      <c r="O25" s="16"/>
    </row>
  </sheetData>
  <mergeCells count="11">
    <mergeCell ref="A2:O2"/>
    <mergeCell ref="A3:I3"/>
    <mergeCell ref="D4:F4"/>
    <mergeCell ref="J4:O4"/>
    <mergeCell ref="A25:B25"/>
    <mergeCell ref="A4:A5"/>
    <mergeCell ref="B4:B5"/>
    <mergeCell ref="C4:C5"/>
    <mergeCell ref="G4:G5"/>
    <mergeCell ref="H4:H5"/>
    <mergeCell ref="I4:I5"/>
  </mergeCells>
  <pageMargins left="0.75" right="0.472222222222222" top="0.786805555555556" bottom="0.629861111111111" header="0.5" footer="0.5"/>
  <pageSetup paperSize="9" scale="57" pageOrder="overThenDown"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16"/>
  <sheetViews>
    <sheetView showZeros="0" topLeftCell="A4" workbookViewId="0">
      <selection activeCell="B7" sqref="B7"/>
    </sheetView>
  </sheetViews>
  <sheetFormatPr defaultColWidth="8.85" defaultRowHeight="15" customHeight="1" outlineLevelCol="3"/>
  <cols>
    <col min="1" max="1" width="28.5" customWidth="1"/>
    <col min="2" max="2" width="23" customWidth="1"/>
    <col min="3" max="3" width="25.5" customWidth="1"/>
    <col min="4" max="4" width="20.875" customWidth="1"/>
  </cols>
  <sheetData>
    <row r="1" ht="18.75" customHeight="1" spans="1:4">
      <c r="A1" s="1"/>
      <c r="B1" s="1"/>
      <c r="C1" s="1"/>
      <c r="D1" s="5" t="s">
        <v>111</v>
      </c>
    </row>
    <row r="2" ht="45" customHeight="1" spans="1:4">
      <c r="A2" s="3" t="s">
        <v>112</v>
      </c>
      <c r="B2" s="3"/>
      <c r="C2" s="3"/>
      <c r="D2" s="3"/>
    </row>
    <row r="3" ht="18.75" customHeight="1" spans="1:4">
      <c r="A3" s="4" t="str">
        <f>"单位名称："&amp;"峨山彝族自治县人民政府办公室"</f>
        <v>单位名称：峨山彝族自治县人民政府办公室</v>
      </c>
      <c r="B3" s="4"/>
      <c r="C3" s="68"/>
      <c r="D3" s="5" t="s">
        <v>2</v>
      </c>
    </row>
    <row r="4" ht="22.5" customHeight="1" spans="1:4">
      <c r="A4" s="7" t="s">
        <v>3</v>
      </c>
      <c r="B4" s="7"/>
      <c r="C4" s="7" t="s">
        <v>4</v>
      </c>
      <c r="D4" s="7"/>
    </row>
    <row r="5" ht="18.75" customHeight="1" spans="1:4">
      <c r="A5" s="7" t="s">
        <v>5</v>
      </c>
      <c r="B5" s="7" t="s">
        <v>6</v>
      </c>
      <c r="C5" s="7" t="s">
        <v>113</v>
      </c>
      <c r="D5" s="7" t="s">
        <v>6</v>
      </c>
    </row>
    <row r="6" ht="18.75" customHeight="1" spans="1:4">
      <c r="A6" s="7"/>
      <c r="B6" s="7"/>
      <c r="C6" s="7"/>
      <c r="D6" s="7"/>
    </row>
    <row r="7" ht="22.5" customHeight="1" spans="1:4">
      <c r="A7" s="14" t="s">
        <v>114</v>
      </c>
      <c r="B7" s="16">
        <v>14476006.78</v>
      </c>
      <c r="C7" s="14" t="s">
        <v>115</v>
      </c>
      <c r="D7" s="16">
        <v>14476006.78</v>
      </c>
    </row>
    <row r="8" ht="22.5" customHeight="1" spans="1:4">
      <c r="A8" s="14" t="s">
        <v>116</v>
      </c>
      <c r="B8" s="16">
        <v>14476006.78</v>
      </c>
      <c r="C8" s="14" t="str">
        <f>"（"&amp;"一"&amp;"）"&amp;"一般公共服务支出"</f>
        <v>（一）一般公共服务支出</v>
      </c>
      <c r="D8" s="16">
        <v>11423952.92</v>
      </c>
    </row>
    <row r="9" ht="22.5" customHeight="1" spans="1:4">
      <c r="A9" s="14" t="s">
        <v>117</v>
      </c>
      <c r="B9" s="16"/>
      <c r="C9" s="14" t="str">
        <f>"（"&amp;"二"&amp;"）"&amp;"社会保障和就业支出"</f>
        <v>（二）社会保障和就业支出</v>
      </c>
      <c r="D9" s="16">
        <v>1963118.56</v>
      </c>
    </row>
    <row r="10" ht="22.5" customHeight="1" spans="1:4">
      <c r="A10" s="14" t="s">
        <v>118</v>
      </c>
      <c r="B10" s="16"/>
      <c r="C10" s="14" t="str">
        <f>"（"&amp;"三"&amp;"）"&amp;"卫生健康支出"</f>
        <v>（三）卫生健康支出</v>
      </c>
      <c r="D10" s="16">
        <v>421231.3</v>
      </c>
    </row>
    <row r="11" ht="22.5" customHeight="1" spans="1:4">
      <c r="A11" s="14" t="s">
        <v>119</v>
      </c>
      <c r="B11" s="16"/>
      <c r="C11" s="14" t="str">
        <f>"（"&amp;"四"&amp;"）"&amp;"住房保障支出"</f>
        <v>（四）住房保障支出</v>
      </c>
      <c r="D11" s="16">
        <v>667704</v>
      </c>
    </row>
    <row r="12" ht="22.5" customHeight="1" spans="1:4">
      <c r="A12" s="14" t="s">
        <v>116</v>
      </c>
      <c r="B12" s="16"/>
      <c r="C12" s="14"/>
      <c r="D12" s="16"/>
    </row>
    <row r="13" ht="22.5" customHeight="1" spans="1:4">
      <c r="A13" s="14" t="s">
        <v>117</v>
      </c>
      <c r="B13" s="16"/>
      <c r="C13" s="14"/>
      <c r="D13" s="16"/>
    </row>
    <row r="14" ht="22.5" customHeight="1" spans="1:4">
      <c r="A14" s="14" t="s">
        <v>118</v>
      </c>
      <c r="B14" s="16"/>
      <c r="C14" s="14"/>
      <c r="D14" s="16"/>
    </row>
    <row r="15" ht="22.5" customHeight="1" spans="1:4">
      <c r="A15" s="69"/>
      <c r="B15" s="16"/>
      <c r="C15" s="14" t="s">
        <v>120</v>
      </c>
      <c r="D15" s="16"/>
    </row>
    <row r="16" ht="22.5" customHeight="1" spans="1:4">
      <c r="A16" s="70" t="s">
        <v>121</v>
      </c>
      <c r="B16" s="71">
        <v>14476006.78</v>
      </c>
      <c r="C16" s="72" t="s">
        <v>122</v>
      </c>
      <c r="D16" s="71">
        <v>14476006.78</v>
      </c>
    </row>
  </sheetData>
  <mergeCells count="8">
    <mergeCell ref="A2:D2"/>
    <mergeCell ref="A3:B3"/>
    <mergeCell ref="A4:B4"/>
    <mergeCell ref="C4:D4"/>
    <mergeCell ref="A5:A6"/>
    <mergeCell ref="B5:B6"/>
    <mergeCell ref="C5:C6"/>
    <mergeCell ref="D5:D6"/>
  </mergeCells>
  <pageMargins left="0.826388888888889" right="0.75" top="1" bottom="1" header="0.5" footer="0.5"/>
  <pageSetup paperSize="9" scale="88" pageOrder="overThenDown"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5"/>
  <sheetViews>
    <sheetView showZeros="0" topLeftCell="A14" workbookViewId="0">
      <selection activeCell="E1" sqref="E1"/>
    </sheetView>
  </sheetViews>
  <sheetFormatPr defaultColWidth="8.85" defaultRowHeight="15" customHeight="1" outlineLevelCol="6"/>
  <cols>
    <col min="1" max="1" width="16.25" customWidth="1"/>
    <col min="2" max="2" width="32.35" customWidth="1"/>
    <col min="3" max="3" width="14.375" customWidth="1"/>
    <col min="4" max="4" width="14.625" customWidth="1"/>
    <col min="5" max="5" width="16" customWidth="1"/>
    <col min="6" max="6" width="14.75" customWidth="1"/>
    <col min="7" max="7" width="13.375" customWidth="1"/>
  </cols>
  <sheetData>
    <row r="1" ht="18.75" customHeight="1" spans="1:7">
      <c r="A1" s="1"/>
      <c r="B1" s="1"/>
      <c r="C1" s="1"/>
      <c r="D1" s="1"/>
      <c r="E1" s="1"/>
      <c r="F1" s="1"/>
      <c r="G1" s="41" t="s">
        <v>123</v>
      </c>
    </row>
    <row r="2" ht="37.5" customHeight="1" spans="1:7">
      <c r="A2" s="3" t="s">
        <v>124</v>
      </c>
      <c r="B2" s="3"/>
      <c r="C2" s="3"/>
      <c r="D2" s="3"/>
      <c r="E2" s="3"/>
      <c r="F2" s="3"/>
      <c r="G2" s="3"/>
    </row>
    <row r="3" ht="18.75" customHeight="1" spans="1:7">
      <c r="A3" s="42" t="str">
        <f>"单位名称："&amp;"峨山彝族自治县人民政府办公室"</f>
        <v>单位名称：峨山彝族自治县人民政府办公室</v>
      </c>
      <c r="B3" s="42"/>
      <c r="C3" s="42"/>
      <c r="D3" s="43"/>
      <c r="E3" s="43"/>
      <c r="F3" s="43"/>
      <c r="G3" s="44" t="s">
        <v>29</v>
      </c>
    </row>
    <row r="4" ht="18.75" customHeight="1" spans="1:7">
      <c r="A4" s="12" t="s">
        <v>125</v>
      </c>
      <c r="B4" s="12" t="s">
        <v>63</v>
      </c>
      <c r="C4" s="45" t="s">
        <v>32</v>
      </c>
      <c r="D4" s="45" t="s">
        <v>66</v>
      </c>
      <c r="E4" s="45"/>
      <c r="F4" s="45"/>
      <c r="G4" s="12" t="s">
        <v>67</v>
      </c>
    </row>
    <row r="5" ht="18.75" customHeight="1" spans="1:7">
      <c r="A5" s="12" t="s">
        <v>62</v>
      </c>
      <c r="B5" s="12" t="s">
        <v>63</v>
      </c>
      <c r="C5" s="45"/>
      <c r="D5" s="45" t="s">
        <v>34</v>
      </c>
      <c r="E5" s="45" t="s">
        <v>126</v>
      </c>
      <c r="F5" s="45" t="s">
        <v>127</v>
      </c>
      <c r="G5" s="12"/>
    </row>
    <row r="6" ht="18.75" customHeight="1" spans="1:7">
      <c r="A6" s="13" t="s">
        <v>46</v>
      </c>
      <c r="B6" s="13" t="s">
        <v>47</v>
      </c>
      <c r="C6" s="13" t="s">
        <v>48</v>
      </c>
      <c r="D6" s="13" t="s">
        <v>49</v>
      </c>
      <c r="E6" s="13" t="s">
        <v>50</v>
      </c>
      <c r="F6" s="13" t="s">
        <v>51</v>
      </c>
      <c r="G6" s="13" t="s">
        <v>52</v>
      </c>
    </row>
    <row r="7" ht="20.25" customHeight="1" spans="1:7">
      <c r="A7" s="15" t="s">
        <v>74</v>
      </c>
      <c r="B7" s="15" t="s">
        <v>75</v>
      </c>
      <c r="C7" s="16">
        <v>11423952.92</v>
      </c>
      <c r="D7" s="16">
        <v>9896545.92</v>
      </c>
      <c r="E7" s="16">
        <v>6418825.92</v>
      </c>
      <c r="F7" s="16">
        <v>3477720</v>
      </c>
      <c r="G7" s="16">
        <v>1527407</v>
      </c>
    </row>
    <row r="8" ht="20.25" customHeight="1" spans="1:7">
      <c r="A8" s="66" t="s">
        <v>76</v>
      </c>
      <c r="B8" s="66" t="s">
        <v>77</v>
      </c>
      <c r="C8" s="16">
        <v>11368952.92</v>
      </c>
      <c r="D8" s="16">
        <v>9896545.92</v>
      </c>
      <c r="E8" s="16">
        <v>6418825.92</v>
      </c>
      <c r="F8" s="16">
        <v>3477720</v>
      </c>
      <c r="G8" s="16">
        <v>1527407</v>
      </c>
    </row>
    <row r="9" ht="20.25" customHeight="1" spans="1:7">
      <c r="A9" s="67" t="s">
        <v>78</v>
      </c>
      <c r="B9" s="67" t="s">
        <v>79</v>
      </c>
      <c r="C9" s="16">
        <v>6437794.57</v>
      </c>
      <c r="D9" s="16">
        <v>6437794.57</v>
      </c>
      <c r="E9" s="16">
        <v>4841474.57</v>
      </c>
      <c r="F9" s="16">
        <v>1596320</v>
      </c>
      <c r="G9" s="16"/>
    </row>
    <row r="10" ht="20.25" customHeight="1" spans="1:7">
      <c r="A10" s="67" t="s">
        <v>80</v>
      </c>
      <c r="B10" s="67" t="s">
        <v>81</v>
      </c>
      <c r="C10" s="16">
        <v>4931158.35</v>
      </c>
      <c r="D10" s="16">
        <v>3458751.35</v>
      </c>
      <c r="E10" s="16">
        <v>1577351.35</v>
      </c>
      <c r="F10" s="16">
        <v>1881400</v>
      </c>
      <c r="G10" s="16">
        <v>1527407</v>
      </c>
    </row>
    <row r="11" ht="20.25" customHeight="1" spans="1:7">
      <c r="A11" s="15" t="s">
        <v>82</v>
      </c>
      <c r="B11" s="15" t="s">
        <v>83</v>
      </c>
      <c r="C11" s="16">
        <v>1963118.56</v>
      </c>
      <c r="D11" s="16">
        <v>1365736.16</v>
      </c>
      <c r="E11" s="16">
        <v>1349536.16</v>
      </c>
      <c r="F11" s="16">
        <v>16200</v>
      </c>
      <c r="G11" s="16">
        <v>597382.4</v>
      </c>
    </row>
    <row r="12" ht="20.25" customHeight="1" spans="1:7">
      <c r="A12" s="66" t="s">
        <v>84</v>
      </c>
      <c r="B12" s="66" t="s">
        <v>85</v>
      </c>
      <c r="C12" s="16">
        <v>1365736.16</v>
      </c>
      <c r="D12" s="16">
        <v>1365736.16</v>
      </c>
      <c r="E12" s="16">
        <v>1349536.16</v>
      </c>
      <c r="F12" s="16">
        <v>16200</v>
      </c>
      <c r="G12" s="16"/>
    </row>
    <row r="13" ht="20.25" customHeight="1" spans="1:7">
      <c r="A13" s="67" t="s">
        <v>86</v>
      </c>
      <c r="B13" s="67" t="s">
        <v>87</v>
      </c>
      <c r="C13" s="16">
        <v>637800</v>
      </c>
      <c r="D13" s="16">
        <v>637800</v>
      </c>
      <c r="E13" s="16">
        <v>621600</v>
      </c>
      <c r="F13" s="16">
        <v>16200</v>
      </c>
      <c r="G13" s="16"/>
    </row>
    <row r="14" ht="20.25" customHeight="1" spans="1:7">
      <c r="A14" s="67" t="s">
        <v>88</v>
      </c>
      <c r="B14" s="67" t="s">
        <v>89</v>
      </c>
      <c r="C14" s="16">
        <v>727936.16</v>
      </c>
      <c r="D14" s="16">
        <v>727936.16</v>
      </c>
      <c r="E14" s="16">
        <v>727936.16</v>
      </c>
      <c r="F14" s="16"/>
      <c r="G14" s="16"/>
    </row>
    <row r="15" ht="20.25" customHeight="1" spans="1:7">
      <c r="A15" s="66" t="s">
        <v>90</v>
      </c>
      <c r="B15" s="66" t="s">
        <v>91</v>
      </c>
      <c r="C15" s="16">
        <v>597382.4</v>
      </c>
      <c r="D15" s="16"/>
      <c r="E15" s="16"/>
      <c r="F15" s="16"/>
      <c r="G15" s="16">
        <v>597382.4</v>
      </c>
    </row>
    <row r="16" ht="20.25" customHeight="1" spans="1:7">
      <c r="A16" s="67" t="s">
        <v>92</v>
      </c>
      <c r="B16" s="67" t="s">
        <v>93</v>
      </c>
      <c r="C16" s="16">
        <v>597382.4</v>
      </c>
      <c r="D16" s="16"/>
      <c r="E16" s="16"/>
      <c r="F16" s="16"/>
      <c r="G16" s="16">
        <v>597382.4</v>
      </c>
    </row>
    <row r="17" ht="20.25" customHeight="1" spans="1:7">
      <c r="A17" s="15" t="s">
        <v>94</v>
      </c>
      <c r="B17" s="15" t="s">
        <v>95</v>
      </c>
      <c r="C17" s="16">
        <v>421231.3</v>
      </c>
      <c r="D17" s="16">
        <v>421231.3</v>
      </c>
      <c r="E17" s="16">
        <v>421231.3</v>
      </c>
      <c r="F17" s="16"/>
      <c r="G17" s="16"/>
    </row>
    <row r="18" ht="20.25" customHeight="1" spans="1:7">
      <c r="A18" s="66" t="s">
        <v>96</v>
      </c>
      <c r="B18" s="66" t="s">
        <v>97</v>
      </c>
      <c r="C18" s="16">
        <v>421231.3</v>
      </c>
      <c r="D18" s="16">
        <v>421231.3</v>
      </c>
      <c r="E18" s="16">
        <v>421231.3</v>
      </c>
      <c r="F18" s="16"/>
      <c r="G18" s="16"/>
    </row>
    <row r="19" ht="20.25" customHeight="1" spans="1:7">
      <c r="A19" s="67" t="s">
        <v>98</v>
      </c>
      <c r="B19" s="67" t="s">
        <v>99</v>
      </c>
      <c r="C19" s="16">
        <v>291329.92</v>
      </c>
      <c r="D19" s="16">
        <v>291329.92</v>
      </c>
      <c r="E19" s="16">
        <v>291329.92</v>
      </c>
      <c r="F19" s="16"/>
      <c r="G19" s="16"/>
    </row>
    <row r="20" ht="20.25" customHeight="1" spans="1:7">
      <c r="A20" s="67" t="s">
        <v>100</v>
      </c>
      <c r="B20" s="67" t="s">
        <v>101</v>
      </c>
      <c r="C20" s="16">
        <v>86286.97</v>
      </c>
      <c r="D20" s="16">
        <v>86286.97</v>
      </c>
      <c r="E20" s="16">
        <v>86286.97</v>
      </c>
      <c r="F20" s="16"/>
      <c r="G20" s="16"/>
    </row>
    <row r="21" ht="20.25" customHeight="1" spans="1:7">
      <c r="A21" s="67" t="s">
        <v>102</v>
      </c>
      <c r="B21" s="67" t="s">
        <v>103</v>
      </c>
      <c r="C21" s="16">
        <v>43614.41</v>
      </c>
      <c r="D21" s="16">
        <v>43614.41</v>
      </c>
      <c r="E21" s="16">
        <v>43614.41</v>
      </c>
      <c r="F21" s="16"/>
      <c r="G21" s="16"/>
    </row>
    <row r="22" ht="20.25" customHeight="1" spans="1:7">
      <c r="A22" s="15" t="s">
        <v>104</v>
      </c>
      <c r="B22" s="15" t="s">
        <v>105</v>
      </c>
      <c r="C22" s="16">
        <v>667704</v>
      </c>
      <c r="D22" s="16">
        <v>667704</v>
      </c>
      <c r="E22" s="16">
        <v>667704</v>
      </c>
      <c r="F22" s="16"/>
      <c r="G22" s="16"/>
    </row>
    <row r="23" ht="20.25" customHeight="1" spans="1:7">
      <c r="A23" s="66" t="s">
        <v>106</v>
      </c>
      <c r="B23" s="66" t="s">
        <v>107</v>
      </c>
      <c r="C23" s="16">
        <v>667704</v>
      </c>
      <c r="D23" s="16">
        <v>667704</v>
      </c>
      <c r="E23" s="16">
        <v>667704</v>
      </c>
      <c r="F23" s="16"/>
      <c r="G23" s="16"/>
    </row>
    <row r="24" ht="20.25" customHeight="1" spans="1:7">
      <c r="A24" s="67" t="s">
        <v>108</v>
      </c>
      <c r="B24" s="67" t="s">
        <v>109</v>
      </c>
      <c r="C24" s="16">
        <v>667704</v>
      </c>
      <c r="D24" s="16">
        <v>667704</v>
      </c>
      <c r="E24" s="16">
        <v>667704</v>
      </c>
      <c r="F24" s="16"/>
      <c r="G24" s="16"/>
    </row>
    <row r="25" ht="20.25" customHeight="1" spans="1:7">
      <c r="A25" s="46" t="s">
        <v>110</v>
      </c>
      <c r="B25" s="46"/>
      <c r="C25" s="47">
        <v>14476006.78</v>
      </c>
      <c r="D25" s="47">
        <v>12351217.38</v>
      </c>
      <c r="E25" s="47">
        <v>8857297.38</v>
      </c>
      <c r="F25" s="47">
        <v>3493920</v>
      </c>
      <c r="G25" s="47">
        <v>2124789.4</v>
      </c>
    </row>
  </sheetData>
  <mergeCells count="7">
    <mergeCell ref="A2:G2"/>
    <mergeCell ref="A3:C3"/>
    <mergeCell ref="A4:B4"/>
    <mergeCell ref="D4:F4"/>
    <mergeCell ref="A25:B25"/>
    <mergeCell ref="C4:C5"/>
    <mergeCell ref="G4:G5"/>
  </mergeCells>
  <pageMargins left="0.75" right="0.75" top="0.66875" bottom="0.747916666666667" header="0.5" footer="0.5"/>
  <pageSetup paperSize="9" scale="72" pageOrder="overThenDown"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7"/>
  <sheetViews>
    <sheetView showZeros="0" workbookViewId="0">
      <selection activeCell="C7" sqref="C7"/>
    </sheetView>
  </sheetViews>
  <sheetFormatPr defaultColWidth="8.85" defaultRowHeight="15" customHeight="1" outlineLevelRow="6" outlineLevelCol="5"/>
  <cols>
    <col min="1" max="1" width="21.5" customWidth="1"/>
    <col min="2" max="2" width="17.125" customWidth="1"/>
    <col min="3" max="3" width="15.125" customWidth="1"/>
    <col min="4" max="4" width="16.75" customWidth="1"/>
    <col min="5" max="5" width="15.5" customWidth="1"/>
    <col min="6" max="6" width="17.25" customWidth="1"/>
  </cols>
  <sheetData>
    <row r="1" ht="18.75" customHeight="1" spans="1:6">
      <c r="A1" s="61"/>
      <c r="B1" s="61"/>
      <c r="C1" s="55"/>
      <c r="D1" s="1"/>
      <c r="E1" s="1"/>
      <c r="F1" s="62" t="s">
        <v>128</v>
      </c>
    </row>
    <row r="2" ht="41.25" customHeight="1" spans="1:6">
      <c r="A2" s="56" t="s">
        <v>129</v>
      </c>
      <c r="B2" s="56"/>
      <c r="C2" s="56"/>
      <c r="D2" s="56"/>
      <c r="E2" s="56"/>
      <c r="F2" s="56"/>
    </row>
    <row r="3" ht="18.75" customHeight="1" spans="1:6">
      <c r="A3" s="4" t="str">
        <f>"单位名称："&amp;"峨山彝族自治县人民政府办公室"</f>
        <v>单位名称：峨山彝族自治县人民政府办公室</v>
      </c>
      <c r="B3" s="4"/>
      <c r="C3" s="4"/>
      <c r="D3" s="63"/>
      <c r="E3" s="1"/>
      <c r="F3" s="62" t="s">
        <v>29</v>
      </c>
    </row>
    <row r="4" ht="18.75" customHeight="1" spans="1:6">
      <c r="A4" s="12" t="s">
        <v>130</v>
      </c>
      <c r="B4" s="45" t="s">
        <v>131</v>
      </c>
      <c r="C4" s="45" t="s">
        <v>132</v>
      </c>
      <c r="D4" s="45"/>
      <c r="E4" s="45"/>
      <c r="F4" s="45" t="s">
        <v>133</v>
      </c>
    </row>
    <row r="5" ht="18.75" customHeight="1" spans="1:6">
      <c r="A5" s="12"/>
      <c r="B5" s="45"/>
      <c r="C5" s="45" t="s">
        <v>34</v>
      </c>
      <c r="D5" s="45" t="s">
        <v>134</v>
      </c>
      <c r="E5" s="45" t="s">
        <v>135</v>
      </c>
      <c r="F5" s="45"/>
    </row>
    <row r="6" ht="18.75" customHeight="1" spans="1:6">
      <c r="A6" s="64">
        <v>1</v>
      </c>
      <c r="B6" s="65">
        <v>2</v>
      </c>
      <c r="C6" s="64">
        <v>3</v>
      </c>
      <c r="D6" s="64">
        <v>4</v>
      </c>
      <c r="E6" s="64">
        <v>5</v>
      </c>
      <c r="F6" s="64">
        <v>6</v>
      </c>
    </row>
    <row r="7" ht="20.25" customHeight="1" spans="1:6">
      <c r="A7" s="16">
        <v>1885000</v>
      </c>
      <c r="B7" s="16"/>
      <c r="C7" s="16">
        <v>1335000</v>
      </c>
      <c r="D7" s="16"/>
      <c r="E7" s="16">
        <v>1335000</v>
      </c>
      <c r="F7" s="16">
        <v>550000</v>
      </c>
    </row>
  </sheetData>
  <mergeCells count="6">
    <mergeCell ref="A2:F2"/>
    <mergeCell ref="A3:C3"/>
    <mergeCell ref="C4:E4"/>
    <mergeCell ref="A4:A5"/>
    <mergeCell ref="B4:B5"/>
    <mergeCell ref="F4:F5"/>
  </mergeCells>
  <pageMargins left="0.75" right="0.75" top="1" bottom="1" header="0.5" footer="0.5"/>
  <pageSetup paperSize="9" scale="85" pageOrder="overThenDown"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85"/>
  <sheetViews>
    <sheetView showZeros="0" topLeftCell="B74" workbookViewId="0">
      <selection activeCell="K8" sqref="K8"/>
    </sheetView>
  </sheetViews>
  <sheetFormatPr defaultColWidth="8.85" defaultRowHeight="15" customHeight="1"/>
  <cols>
    <col min="1" max="1" width="28.575" customWidth="1"/>
    <col min="2" max="2" width="17.875" customWidth="1"/>
    <col min="3" max="3" width="17.25" customWidth="1"/>
    <col min="4" max="4" width="8.5" customWidth="1"/>
    <col min="5" max="5" width="15.125" style="54" customWidth="1"/>
    <col min="6" max="6" width="7.875" customWidth="1"/>
    <col min="7" max="7" width="14.5" style="54" customWidth="1"/>
    <col min="8" max="9" width="14.2833333333333" customWidth="1"/>
    <col min="10" max="10" width="6.5" customWidth="1"/>
    <col min="11" max="11" width="7.625" customWidth="1"/>
    <col min="12" max="12" width="11.25" customWidth="1"/>
    <col min="13" max="13" width="7.875" customWidth="1"/>
    <col min="14" max="14" width="6.875" customWidth="1"/>
    <col min="15" max="15" width="8" customWidth="1"/>
    <col min="16" max="16" width="8.125" customWidth="1"/>
    <col min="17" max="17" width="7.125" customWidth="1"/>
    <col min="18" max="18" width="4.125" customWidth="1"/>
    <col min="19" max="19" width="5.25" customWidth="1"/>
    <col min="20" max="20" width="7.625" customWidth="1"/>
    <col min="21" max="21" width="7" customWidth="1"/>
    <col min="22" max="22" width="7.75" customWidth="1"/>
    <col min="23" max="23" width="5.5" customWidth="1"/>
  </cols>
  <sheetData>
    <row r="1" ht="18.75" customHeight="1" spans="1:23">
      <c r="A1" s="1"/>
      <c r="B1" s="1"/>
      <c r="C1" s="1"/>
      <c r="D1" s="1"/>
      <c r="E1" s="55"/>
      <c r="F1" s="1"/>
      <c r="G1" s="55"/>
      <c r="H1" s="1"/>
      <c r="I1" s="1"/>
      <c r="J1" s="1"/>
      <c r="K1" s="1"/>
      <c r="L1" s="2"/>
      <c r="M1" s="2"/>
      <c r="N1" s="2"/>
      <c r="O1" s="2"/>
      <c r="P1" s="2"/>
      <c r="Q1" s="2"/>
      <c r="R1" s="2"/>
      <c r="S1" s="2"/>
      <c r="T1" s="2"/>
      <c r="U1" s="2"/>
      <c r="V1" s="2"/>
      <c r="W1" s="2" t="s">
        <v>136</v>
      </c>
    </row>
    <row r="2" ht="30" customHeight="1" spans="1:23">
      <c r="A2" s="3" t="s">
        <v>137</v>
      </c>
      <c r="B2" s="3"/>
      <c r="C2" s="3"/>
      <c r="D2" s="3"/>
      <c r="E2" s="56"/>
      <c r="F2" s="3"/>
      <c r="G2" s="56"/>
      <c r="H2" s="3"/>
      <c r="I2" s="3"/>
      <c r="J2" s="3"/>
      <c r="K2" s="3"/>
      <c r="L2" s="52"/>
      <c r="M2" s="52"/>
      <c r="N2" s="52"/>
      <c r="O2" s="52"/>
      <c r="P2" s="52"/>
      <c r="Q2" s="52"/>
      <c r="R2" s="52"/>
      <c r="S2" s="52"/>
      <c r="T2" s="52"/>
      <c r="U2" s="52"/>
      <c r="V2" s="52"/>
      <c r="W2" s="52"/>
    </row>
    <row r="3" ht="18.75" customHeight="1" spans="1:23">
      <c r="A3" s="4" t="str">
        <f>"单位名称："&amp;"峨山彝族自治县人民政府办公室"</f>
        <v>单位名称：峨山彝族自治县人民政府办公室</v>
      </c>
      <c r="B3" s="4"/>
      <c r="C3" s="4"/>
      <c r="D3" s="4"/>
      <c r="E3" s="42"/>
      <c r="F3" s="4"/>
      <c r="G3" s="42"/>
      <c r="H3" s="53"/>
      <c r="I3" s="53"/>
      <c r="J3" s="53"/>
      <c r="K3" s="53"/>
      <c r="L3" s="5"/>
      <c r="M3" s="5"/>
      <c r="N3" s="5"/>
      <c r="O3" s="5"/>
      <c r="P3" s="5"/>
      <c r="Q3" s="5"/>
      <c r="R3" s="5"/>
      <c r="S3" s="5"/>
      <c r="T3" s="5"/>
      <c r="U3" s="5"/>
      <c r="V3" s="5"/>
      <c r="W3" s="5" t="s">
        <v>29</v>
      </c>
    </row>
    <row r="4" ht="18.75" customHeight="1" spans="1:23">
      <c r="A4" s="57" t="s">
        <v>138</v>
      </c>
      <c r="B4" s="57" t="s">
        <v>139</v>
      </c>
      <c r="C4" s="57" t="s">
        <v>140</v>
      </c>
      <c r="D4" s="57" t="s">
        <v>141</v>
      </c>
      <c r="E4" s="57" t="s">
        <v>142</v>
      </c>
      <c r="F4" s="57" t="s">
        <v>143</v>
      </c>
      <c r="G4" s="57" t="s">
        <v>144</v>
      </c>
      <c r="H4" s="58" t="s">
        <v>32</v>
      </c>
      <c r="I4" s="58" t="s">
        <v>145</v>
      </c>
      <c r="J4" s="57"/>
      <c r="K4" s="57"/>
      <c r="L4" s="57"/>
      <c r="M4" s="57"/>
      <c r="N4" s="57" t="s">
        <v>146</v>
      </c>
      <c r="O4" s="57"/>
      <c r="P4" s="57"/>
      <c r="Q4" s="57" t="s">
        <v>38</v>
      </c>
      <c r="R4" s="57" t="s">
        <v>65</v>
      </c>
      <c r="S4" s="57"/>
      <c r="T4" s="57"/>
      <c r="U4" s="57"/>
      <c r="V4" s="57"/>
      <c r="W4" s="57"/>
    </row>
    <row r="5" ht="18.75" customHeight="1" spans="1:23">
      <c r="A5" s="57"/>
      <c r="B5" s="57"/>
      <c r="C5" s="57"/>
      <c r="D5" s="57"/>
      <c r="E5" s="57"/>
      <c r="F5" s="57"/>
      <c r="G5" s="57"/>
      <c r="H5" s="58" t="s">
        <v>147</v>
      </c>
      <c r="I5" s="58" t="s">
        <v>148</v>
      </c>
      <c r="J5" s="57" t="s">
        <v>36</v>
      </c>
      <c r="K5" s="57" t="s">
        <v>37</v>
      </c>
      <c r="L5" s="57"/>
      <c r="M5" s="57"/>
      <c r="N5" s="57" t="s">
        <v>146</v>
      </c>
      <c r="O5" s="57" t="s">
        <v>36</v>
      </c>
      <c r="P5" s="57" t="s">
        <v>37</v>
      </c>
      <c r="Q5" s="57" t="s">
        <v>38</v>
      </c>
      <c r="R5" s="57" t="s">
        <v>65</v>
      </c>
      <c r="S5" s="57" t="s">
        <v>41</v>
      </c>
      <c r="T5" s="57" t="s">
        <v>42</v>
      </c>
      <c r="U5" s="57" t="s">
        <v>43</v>
      </c>
      <c r="V5" s="57" t="s">
        <v>44</v>
      </c>
      <c r="W5" s="57" t="s">
        <v>45</v>
      </c>
    </row>
    <row r="6" ht="18.75" customHeight="1" spans="1:23">
      <c r="A6" s="57"/>
      <c r="B6" s="57"/>
      <c r="C6" s="57"/>
      <c r="D6" s="57"/>
      <c r="E6" s="57"/>
      <c r="F6" s="57"/>
      <c r="G6" s="57"/>
      <c r="H6" s="58"/>
      <c r="I6" s="58" t="s">
        <v>149</v>
      </c>
      <c r="J6" s="57" t="s">
        <v>150</v>
      </c>
      <c r="K6" s="57" t="s">
        <v>151</v>
      </c>
      <c r="L6" s="57" t="s">
        <v>152</v>
      </c>
      <c r="M6" s="57" t="s">
        <v>153</v>
      </c>
      <c r="N6" s="57" t="s">
        <v>35</v>
      </c>
      <c r="O6" s="57" t="s">
        <v>36</v>
      </c>
      <c r="P6" s="57" t="s">
        <v>37</v>
      </c>
      <c r="Q6" s="57"/>
      <c r="R6" s="57" t="s">
        <v>34</v>
      </c>
      <c r="S6" s="57" t="s">
        <v>41</v>
      </c>
      <c r="T6" s="57" t="s">
        <v>42</v>
      </c>
      <c r="U6" s="57" t="s">
        <v>43</v>
      </c>
      <c r="V6" s="57" t="s">
        <v>44</v>
      </c>
      <c r="W6" s="57" t="s">
        <v>45</v>
      </c>
    </row>
    <row r="7" ht="18" customHeight="1" spans="1:23">
      <c r="A7" s="57"/>
      <c r="B7" s="57"/>
      <c r="C7" s="57"/>
      <c r="D7" s="57"/>
      <c r="E7" s="57"/>
      <c r="F7" s="57"/>
      <c r="G7" s="57"/>
      <c r="H7" s="58"/>
      <c r="I7" s="58" t="s">
        <v>34</v>
      </c>
      <c r="J7" s="57"/>
      <c r="K7" s="57"/>
      <c r="L7" s="57"/>
      <c r="M7" s="57"/>
      <c r="N7" s="57"/>
      <c r="O7" s="57"/>
      <c r="P7" s="57"/>
      <c r="Q7" s="57"/>
      <c r="R7" s="57"/>
      <c r="S7" s="57"/>
      <c r="T7" s="57"/>
      <c r="U7" s="57"/>
      <c r="V7" s="57"/>
      <c r="W7" s="57"/>
    </row>
    <row r="8" ht="18.75" customHeight="1" spans="1:23">
      <c r="A8" s="58" t="s">
        <v>46</v>
      </c>
      <c r="B8" s="58">
        <v>2</v>
      </c>
      <c r="C8" s="58">
        <v>3</v>
      </c>
      <c r="D8" s="58">
        <v>4</v>
      </c>
      <c r="E8" s="57">
        <v>5</v>
      </c>
      <c r="F8" s="58">
        <v>6</v>
      </c>
      <c r="G8" s="57">
        <v>7</v>
      </c>
      <c r="H8" s="58">
        <v>8</v>
      </c>
      <c r="I8" s="58">
        <v>9</v>
      </c>
      <c r="J8" s="58">
        <v>10</v>
      </c>
      <c r="K8" s="58">
        <v>11</v>
      </c>
      <c r="L8" s="58">
        <v>12</v>
      </c>
      <c r="M8" s="58">
        <v>13</v>
      </c>
      <c r="N8" s="58">
        <v>14</v>
      </c>
      <c r="O8" s="58">
        <v>15</v>
      </c>
      <c r="P8" s="58">
        <v>16</v>
      </c>
      <c r="Q8" s="58">
        <v>17</v>
      </c>
      <c r="R8" s="58">
        <v>18</v>
      </c>
      <c r="S8" s="58">
        <v>19</v>
      </c>
      <c r="T8" s="58">
        <v>20</v>
      </c>
      <c r="U8" s="58">
        <v>21</v>
      </c>
      <c r="V8" s="58">
        <v>22</v>
      </c>
      <c r="W8" s="58">
        <v>23</v>
      </c>
    </row>
    <row r="9" ht="18.75" customHeight="1" spans="1:23">
      <c r="A9" s="8" t="s">
        <v>56</v>
      </c>
      <c r="B9" s="8"/>
      <c r="C9" s="9"/>
      <c r="D9" s="8"/>
      <c r="E9" s="9"/>
      <c r="F9" s="8"/>
      <c r="G9" s="9"/>
      <c r="H9" s="16">
        <v>12351217.38</v>
      </c>
      <c r="I9" s="16">
        <v>12351217.38</v>
      </c>
      <c r="J9" s="16"/>
      <c r="K9" s="16"/>
      <c r="L9" s="16">
        <v>12351217.38</v>
      </c>
      <c r="M9" s="16"/>
      <c r="N9" s="16"/>
      <c r="O9" s="16"/>
      <c r="P9" s="16"/>
      <c r="Q9" s="16"/>
      <c r="R9" s="16"/>
      <c r="S9" s="16"/>
      <c r="T9" s="16"/>
      <c r="U9" s="16"/>
      <c r="V9" s="16"/>
      <c r="W9" s="16"/>
    </row>
    <row r="10" ht="18.75" customHeight="1" spans="1:23">
      <c r="A10" s="59" t="s">
        <v>56</v>
      </c>
      <c r="B10" s="8" t="s">
        <v>154</v>
      </c>
      <c r="C10" s="9" t="s">
        <v>155</v>
      </c>
      <c r="D10" s="8" t="s">
        <v>78</v>
      </c>
      <c r="E10" s="9" t="s">
        <v>79</v>
      </c>
      <c r="F10" s="8" t="s">
        <v>156</v>
      </c>
      <c r="G10" s="9" t="s">
        <v>157</v>
      </c>
      <c r="H10" s="16">
        <v>1395828</v>
      </c>
      <c r="I10" s="16">
        <v>1395828</v>
      </c>
      <c r="J10" s="16"/>
      <c r="K10" s="16"/>
      <c r="L10" s="16">
        <v>1395828</v>
      </c>
      <c r="M10" s="16"/>
      <c r="N10" s="16"/>
      <c r="O10" s="16"/>
      <c r="P10" s="22"/>
      <c r="Q10" s="16"/>
      <c r="R10" s="16"/>
      <c r="S10" s="16"/>
      <c r="T10" s="16"/>
      <c r="U10" s="16"/>
      <c r="V10" s="16"/>
      <c r="W10" s="16"/>
    </row>
    <row r="11" ht="18.75" customHeight="1" spans="1:23">
      <c r="A11" s="59" t="s">
        <v>56</v>
      </c>
      <c r="B11" s="8" t="s">
        <v>154</v>
      </c>
      <c r="C11" s="9" t="s">
        <v>155</v>
      </c>
      <c r="D11" s="8" t="s">
        <v>78</v>
      </c>
      <c r="E11" s="9" t="s">
        <v>79</v>
      </c>
      <c r="F11" s="8" t="s">
        <v>158</v>
      </c>
      <c r="G11" s="9" t="s">
        <v>159</v>
      </c>
      <c r="H11" s="16">
        <v>618912</v>
      </c>
      <c r="I11" s="16">
        <v>618912</v>
      </c>
      <c r="J11" s="16"/>
      <c r="K11" s="16"/>
      <c r="L11" s="16">
        <v>618912</v>
      </c>
      <c r="M11" s="16"/>
      <c r="N11" s="16"/>
      <c r="O11" s="16"/>
      <c r="P11" s="22"/>
      <c r="Q11" s="16"/>
      <c r="R11" s="16"/>
      <c r="S11" s="16"/>
      <c r="T11" s="16"/>
      <c r="U11" s="16"/>
      <c r="V11" s="16"/>
      <c r="W11" s="16"/>
    </row>
    <row r="12" ht="18.75" customHeight="1" spans="1:23">
      <c r="A12" s="59" t="s">
        <v>56</v>
      </c>
      <c r="B12" s="8" t="s">
        <v>154</v>
      </c>
      <c r="C12" s="9" t="s">
        <v>155</v>
      </c>
      <c r="D12" s="8" t="s">
        <v>78</v>
      </c>
      <c r="E12" s="9" t="s">
        <v>79</v>
      </c>
      <c r="F12" s="8" t="s">
        <v>158</v>
      </c>
      <c r="G12" s="9" t="s">
        <v>159</v>
      </c>
      <c r="H12" s="16">
        <v>1394100</v>
      </c>
      <c r="I12" s="16">
        <v>1394100</v>
      </c>
      <c r="J12" s="16"/>
      <c r="K12" s="16"/>
      <c r="L12" s="16">
        <v>1394100</v>
      </c>
      <c r="M12" s="16"/>
      <c r="N12" s="16"/>
      <c r="O12" s="16"/>
      <c r="P12" s="22"/>
      <c r="Q12" s="16"/>
      <c r="R12" s="16"/>
      <c r="S12" s="16"/>
      <c r="T12" s="16"/>
      <c r="U12" s="16"/>
      <c r="V12" s="16"/>
      <c r="W12" s="16"/>
    </row>
    <row r="13" ht="18.75" customHeight="1" spans="1:23">
      <c r="A13" s="59" t="s">
        <v>56</v>
      </c>
      <c r="B13" s="8" t="s">
        <v>154</v>
      </c>
      <c r="C13" s="9" t="s">
        <v>155</v>
      </c>
      <c r="D13" s="8" t="s">
        <v>78</v>
      </c>
      <c r="E13" s="9" t="s">
        <v>79</v>
      </c>
      <c r="F13" s="8" t="s">
        <v>160</v>
      </c>
      <c r="G13" s="9" t="s">
        <v>161</v>
      </c>
      <c r="H13" s="16">
        <v>116319</v>
      </c>
      <c r="I13" s="16">
        <v>116319</v>
      </c>
      <c r="J13" s="16"/>
      <c r="K13" s="16"/>
      <c r="L13" s="16">
        <v>116319</v>
      </c>
      <c r="M13" s="16"/>
      <c r="N13" s="16"/>
      <c r="O13" s="16"/>
      <c r="P13" s="22"/>
      <c r="Q13" s="16"/>
      <c r="R13" s="16"/>
      <c r="S13" s="16"/>
      <c r="T13" s="16"/>
      <c r="U13" s="16"/>
      <c r="V13" s="16"/>
      <c r="W13" s="16"/>
    </row>
    <row r="14" ht="18.75" customHeight="1" spans="1:23">
      <c r="A14" s="59" t="s">
        <v>56</v>
      </c>
      <c r="B14" s="8" t="s">
        <v>162</v>
      </c>
      <c r="C14" s="9" t="s">
        <v>163</v>
      </c>
      <c r="D14" s="8" t="s">
        <v>78</v>
      </c>
      <c r="E14" s="9" t="s">
        <v>79</v>
      </c>
      <c r="F14" s="8" t="s">
        <v>164</v>
      </c>
      <c r="G14" s="9" t="s">
        <v>165</v>
      </c>
      <c r="H14" s="16">
        <v>2325.92</v>
      </c>
      <c r="I14" s="16">
        <v>2325.92</v>
      </c>
      <c r="J14" s="16"/>
      <c r="K14" s="16"/>
      <c r="L14" s="16">
        <v>2325.92</v>
      </c>
      <c r="M14" s="16"/>
      <c r="N14" s="16"/>
      <c r="O14" s="16"/>
      <c r="P14" s="22"/>
      <c r="Q14" s="16"/>
      <c r="R14" s="16"/>
      <c r="S14" s="16"/>
      <c r="T14" s="16"/>
      <c r="U14" s="16"/>
      <c r="V14" s="16"/>
      <c r="W14" s="16"/>
    </row>
    <row r="15" ht="18.75" customHeight="1" spans="1:23">
      <c r="A15" s="59" t="s">
        <v>56</v>
      </c>
      <c r="B15" s="8" t="s">
        <v>162</v>
      </c>
      <c r="C15" s="9" t="s">
        <v>163</v>
      </c>
      <c r="D15" s="8" t="s">
        <v>78</v>
      </c>
      <c r="E15" s="9" t="s">
        <v>79</v>
      </c>
      <c r="F15" s="8" t="s">
        <v>164</v>
      </c>
      <c r="G15" s="9" t="s">
        <v>165</v>
      </c>
      <c r="H15" s="16">
        <v>2305.17</v>
      </c>
      <c r="I15" s="16">
        <v>2305.17</v>
      </c>
      <c r="J15" s="16"/>
      <c r="K15" s="16"/>
      <c r="L15" s="16">
        <v>2305.17</v>
      </c>
      <c r="M15" s="16"/>
      <c r="N15" s="16"/>
      <c r="O15" s="16"/>
      <c r="P15" s="22"/>
      <c r="Q15" s="16"/>
      <c r="R15" s="16"/>
      <c r="S15" s="16"/>
      <c r="T15" s="16"/>
      <c r="U15" s="16"/>
      <c r="V15" s="16"/>
      <c r="W15" s="16"/>
    </row>
    <row r="16" ht="27" customHeight="1" spans="1:23">
      <c r="A16" s="59" t="s">
        <v>56</v>
      </c>
      <c r="B16" s="8" t="s">
        <v>162</v>
      </c>
      <c r="C16" s="9" t="s">
        <v>163</v>
      </c>
      <c r="D16" s="8" t="s">
        <v>88</v>
      </c>
      <c r="E16" s="9" t="s">
        <v>89</v>
      </c>
      <c r="F16" s="8" t="s">
        <v>166</v>
      </c>
      <c r="G16" s="9" t="s">
        <v>167</v>
      </c>
      <c r="H16" s="16">
        <v>52689.6</v>
      </c>
      <c r="I16" s="16">
        <v>52689.6</v>
      </c>
      <c r="J16" s="16"/>
      <c r="K16" s="16"/>
      <c r="L16" s="16">
        <v>52689.6</v>
      </c>
      <c r="M16" s="16"/>
      <c r="N16" s="16"/>
      <c r="O16" s="16"/>
      <c r="P16" s="22"/>
      <c r="Q16" s="16"/>
      <c r="R16" s="16"/>
      <c r="S16" s="16"/>
      <c r="T16" s="16"/>
      <c r="U16" s="16"/>
      <c r="V16" s="16"/>
      <c r="W16" s="16"/>
    </row>
    <row r="17" ht="27" customHeight="1" spans="1:23">
      <c r="A17" s="59" t="s">
        <v>56</v>
      </c>
      <c r="B17" s="8" t="s">
        <v>162</v>
      </c>
      <c r="C17" s="9" t="s">
        <v>163</v>
      </c>
      <c r="D17" s="8" t="s">
        <v>88</v>
      </c>
      <c r="E17" s="9" t="s">
        <v>89</v>
      </c>
      <c r="F17" s="8" t="s">
        <v>166</v>
      </c>
      <c r="G17" s="9" t="s">
        <v>167</v>
      </c>
      <c r="H17" s="16">
        <v>561599.84</v>
      </c>
      <c r="I17" s="16">
        <v>561599.84</v>
      </c>
      <c r="J17" s="16"/>
      <c r="K17" s="16"/>
      <c r="L17" s="16">
        <v>561599.84</v>
      </c>
      <c r="M17" s="16"/>
      <c r="N17" s="16"/>
      <c r="O17" s="16"/>
      <c r="P17" s="22"/>
      <c r="Q17" s="16"/>
      <c r="R17" s="16"/>
      <c r="S17" s="16"/>
      <c r="T17" s="16"/>
      <c r="U17" s="16"/>
      <c r="V17" s="16"/>
      <c r="W17" s="16"/>
    </row>
    <row r="18" ht="22.5" spans="1:23">
      <c r="A18" s="59" t="s">
        <v>56</v>
      </c>
      <c r="B18" s="8" t="s">
        <v>162</v>
      </c>
      <c r="C18" s="9" t="s">
        <v>163</v>
      </c>
      <c r="D18" s="8" t="s">
        <v>98</v>
      </c>
      <c r="E18" s="9" t="s">
        <v>99</v>
      </c>
      <c r="F18" s="8" t="s">
        <v>168</v>
      </c>
      <c r="G18" s="9" t="s">
        <v>169</v>
      </c>
      <c r="H18" s="16">
        <v>291329.92</v>
      </c>
      <c r="I18" s="16">
        <v>291329.92</v>
      </c>
      <c r="J18" s="16"/>
      <c r="K18" s="16"/>
      <c r="L18" s="16">
        <v>291329.92</v>
      </c>
      <c r="M18" s="16"/>
      <c r="N18" s="16"/>
      <c r="O18" s="16"/>
      <c r="P18" s="22"/>
      <c r="Q18" s="16"/>
      <c r="R18" s="16"/>
      <c r="S18" s="16"/>
      <c r="T18" s="16"/>
      <c r="U18" s="16"/>
      <c r="V18" s="16"/>
      <c r="W18" s="16"/>
    </row>
    <row r="19" ht="22.5" spans="1:23">
      <c r="A19" s="59" t="s">
        <v>56</v>
      </c>
      <c r="B19" s="8" t="s">
        <v>162</v>
      </c>
      <c r="C19" s="9" t="s">
        <v>163</v>
      </c>
      <c r="D19" s="8" t="s">
        <v>100</v>
      </c>
      <c r="E19" s="9" t="s">
        <v>101</v>
      </c>
      <c r="F19" s="8" t="s">
        <v>168</v>
      </c>
      <c r="G19" s="9" t="s">
        <v>169</v>
      </c>
      <c r="H19" s="16">
        <v>27332.73</v>
      </c>
      <c r="I19" s="16">
        <v>27332.73</v>
      </c>
      <c r="J19" s="16"/>
      <c r="K19" s="16"/>
      <c r="L19" s="16">
        <v>27332.73</v>
      </c>
      <c r="M19" s="16"/>
      <c r="N19" s="16"/>
      <c r="O19" s="16"/>
      <c r="P19" s="22"/>
      <c r="Q19" s="16"/>
      <c r="R19" s="16"/>
      <c r="S19" s="16"/>
      <c r="T19" s="16"/>
      <c r="U19" s="16"/>
      <c r="V19" s="16"/>
      <c r="W19" s="16"/>
    </row>
    <row r="20" ht="22.5" spans="1:23">
      <c r="A20" s="59" t="s">
        <v>56</v>
      </c>
      <c r="B20" s="8" t="s">
        <v>162</v>
      </c>
      <c r="C20" s="9" t="s">
        <v>163</v>
      </c>
      <c r="D20" s="8" t="s">
        <v>102</v>
      </c>
      <c r="E20" s="9" t="s">
        <v>103</v>
      </c>
      <c r="F20" s="8" t="s">
        <v>164</v>
      </c>
      <c r="G20" s="9" t="s">
        <v>165</v>
      </c>
      <c r="H20" s="16">
        <v>14040</v>
      </c>
      <c r="I20" s="16">
        <v>14040</v>
      </c>
      <c r="J20" s="16"/>
      <c r="K20" s="16"/>
      <c r="L20" s="16">
        <v>14040</v>
      </c>
      <c r="M20" s="16"/>
      <c r="N20" s="16"/>
      <c r="O20" s="16"/>
      <c r="P20" s="22"/>
      <c r="Q20" s="16"/>
      <c r="R20" s="16"/>
      <c r="S20" s="16"/>
      <c r="T20" s="16"/>
      <c r="U20" s="16"/>
      <c r="V20" s="16"/>
      <c r="W20" s="16"/>
    </row>
    <row r="21" ht="22.5" spans="1:23">
      <c r="A21" s="59" t="s">
        <v>56</v>
      </c>
      <c r="B21" s="8" t="s">
        <v>162</v>
      </c>
      <c r="C21" s="9" t="s">
        <v>163</v>
      </c>
      <c r="D21" s="8" t="s">
        <v>102</v>
      </c>
      <c r="E21" s="9" t="s">
        <v>103</v>
      </c>
      <c r="F21" s="8" t="s">
        <v>164</v>
      </c>
      <c r="G21" s="9" t="s">
        <v>165</v>
      </c>
      <c r="H21" s="16">
        <v>21180</v>
      </c>
      <c r="I21" s="16">
        <v>21180</v>
      </c>
      <c r="J21" s="16"/>
      <c r="K21" s="16"/>
      <c r="L21" s="16">
        <v>21180</v>
      </c>
      <c r="M21" s="16"/>
      <c r="N21" s="16"/>
      <c r="O21" s="16"/>
      <c r="P21" s="22"/>
      <c r="Q21" s="16"/>
      <c r="R21" s="16"/>
      <c r="S21" s="16"/>
      <c r="T21" s="16"/>
      <c r="U21" s="16"/>
      <c r="V21" s="16"/>
      <c r="W21" s="16"/>
    </row>
    <row r="22" ht="22.5" spans="1:23">
      <c r="A22" s="59" t="s">
        <v>56</v>
      </c>
      <c r="B22" s="8" t="s">
        <v>162</v>
      </c>
      <c r="C22" s="9" t="s">
        <v>163</v>
      </c>
      <c r="D22" s="8" t="s">
        <v>102</v>
      </c>
      <c r="E22" s="9" t="s">
        <v>103</v>
      </c>
      <c r="F22" s="8" t="s">
        <v>164</v>
      </c>
      <c r="G22" s="9" t="s">
        <v>165</v>
      </c>
      <c r="H22" s="16">
        <v>1412</v>
      </c>
      <c r="I22" s="16">
        <v>1412</v>
      </c>
      <c r="J22" s="16"/>
      <c r="K22" s="16"/>
      <c r="L22" s="16">
        <v>1412</v>
      </c>
      <c r="M22" s="16"/>
      <c r="N22" s="16"/>
      <c r="O22" s="16"/>
      <c r="P22" s="22"/>
      <c r="Q22" s="16"/>
      <c r="R22" s="16"/>
      <c r="S22" s="16"/>
      <c r="T22" s="16"/>
      <c r="U22" s="16"/>
      <c r="V22" s="16"/>
      <c r="W22" s="16"/>
    </row>
    <row r="23" ht="22.5" spans="1:23">
      <c r="A23" s="59" t="s">
        <v>56</v>
      </c>
      <c r="B23" s="8" t="s">
        <v>162</v>
      </c>
      <c r="C23" s="9" t="s">
        <v>163</v>
      </c>
      <c r="D23" s="8" t="s">
        <v>102</v>
      </c>
      <c r="E23" s="9" t="s">
        <v>103</v>
      </c>
      <c r="F23" s="8" t="s">
        <v>164</v>
      </c>
      <c r="G23" s="9" t="s">
        <v>165</v>
      </c>
      <c r="H23" s="16">
        <v>1317.24</v>
      </c>
      <c r="I23" s="16">
        <v>1317.24</v>
      </c>
      <c r="J23" s="16"/>
      <c r="K23" s="16"/>
      <c r="L23" s="16">
        <v>1317.24</v>
      </c>
      <c r="M23" s="16"/>
      <c r="N23" s="16"/>
      <c r="O23" s="16"/>
      <c r="P23" s="22"/>
      <c r="Q23" s="16"/>
      <c r="R23" s="16"/>
      <c r="S23" s="16"/>
      <c r="T23" s="16"/>
      <c r="U23" s="16"/>
      <c r="V23" s="16"/>
      <c r="W23" s="16"/>
    </row>
    <row r="24" ht="18.75" customHeight="1" spans="1:23">
      <c r="A24" s="59" t="s">
        <v>56</v>
      </c>
      <c r="B24" s="8" t="s">
        <v>170</v>
      </c>
      <c r="C24" s="9" t="s">
        <v>109</v>
      </c>
      <c r="D24" s="8" t="s">
        <v>108</v>
      </c>
      <c r="E24" s="9" t="s">
        <v>109</v>
      </c>
      <c r="F24" s="8" t="s">
        <v>171</v>
      </c>
      <c r="G24" s="9" t="s">
        <v>109</v>
      </c>
      <c r="H24" s="16">
        <v>521856</v>
      </c>
      <c r="I24" s="16">
        <v>521856</v>
      </c>
      <c r="J24" s="16"/>
      <c r="K24" s="16"/>
      <c r="L24" s="16">
        <v>521856</v>
      </c>
      <c r="M24" s="16"/>
      <c r="N24" s="16"/>
      <c r="O24" s="16"/>
      <c r="P24" s="22"/>
      <c r="Q24" s="16"/>
      <c r="R24" s="16"/>
      <c r="S24" s="16"/>
      <c r="T24" s="16"/>
      <c r="U24" s="16"/>
      <c r="V24" s="16"/>
      <c r="W24" s="16"/>
    </row>
    <row r="25" ht="18.75" customHeight="1" spans="1:23">
      <c r="A25" s="59" t="s">
        <v>56</v>
      </c>
      <c r="B25" s="8" t="s">
        <v>170</v>
      </c>
      <c r="C25" s="9" t="s">
        <v>109</v>
      </c>
      <c r="D25" s="8" t="s">
        <v>108</v>
      </c>
      <c r="E25" s="9" t="s">
        <v>109</v>
      </c>
      <c r="F25" s="8" t="s">
        <v>171</v>
      </c>
      <c r="G25" s="9" t="s">
        <v>109</v>
      </c>
      <c r="H25" s="16">
        <v>44736</v>
      </c>
      <c r="I25" s="16">
        <v>44736</v>
      </c>
      <c r="J25" s="16"/>
      <c r="K25" s="16"/>
      <c r="L25" s="16">
        <v>44736</v>
      </c>
      <c r="M25" s="16"/>
      <c r="N25" s="16"/>
      <c r="O25" s="16"/>
      <c r="P25" s="22"/>
      <c r="Q25" s="16"/>
      <c r="R25" s="16"/>
      <c r="S25" s="16"/>
      <c r="T25" s="16"/>
      <c r="U25" s="16"/>
      <c r="V25" s="16"/>
      <c r="W25" s="16"/>
    </row>
    <row r="26" ht="18.75" customHeight="1" spans="1:23">
      <c r="A26" s="59" t="s">
        <v>56</v>
      </c>
      <c r="B26" s="8" t="s">
        <v>172</v>
      </c>
      <c r="C26" s="9" t="s">
        <v>173</v>
      </c>
      <c r="D26" s="8" t="s">
        <v>86</v>
      </c>
      <c r="E26" s="9" t="s">
        <v>87</v>
      </c>
      <c r="F26" s="8" t="s">
        <v>174</v>
      </c>
      <c r="G26" s="9" t="s">
        <v>175</v>
      </c>
      <c r="H26" s="16">
        <v>403200</v>
      </c>
      <c r="I26" s="16">
        <v>403200</v>
      </c>
      <c r="J26" s="16"/>
      <c r="K26" s="16"/>
      <c r="L26" s="16">
        <v>403200</v>
      </c>
      <c r="M26" s="16"/>
      <c r="N26" s="16"/>
      <c r="O26" s="16"/>
      <c r="P26" s="22"/>
      <c r="Q26" s="16"/>
      <c r="R26" s="16"/>
      <c r="S26" s="16"/>
      <c r="T26" s="16"/>
      <c r="U26" s="16"/>
      <c r="V26" s="16"/>
      <c r="W26" s="16"/>
    </row>
    <row r="27" ht="18.75" customHeight="1" spans="1:23">
      <c r="A27" s="59" t="s">
        <v>56</v>
      </c>
      <c r="B27" s="8" t="s">
        <v>176</v>
      </c>
      <c r="C27" s="9" t="s">
        <v>177</v>
      </c>
      <c r="D27" s="8" t="s">
        <v>78</v>
      </c>
      <c r="E27" s="9" t="s">
        <v>79</v>
      </c>
      <c r="F27" s="8" t="s">
        <v>178</v>
      </c>
      <c r="G27" s="9" t="s">
        <v>179</v>
      </c>
      <c r="H27" s="16">
        <v>175000</v>
      </c>
      <c r="I27" s="16">
        <v>175000</v>
      </c>
      <c r="J27" s="16"/>
      <c r="K27" s="16"/>
      <c r="L27" s="16">
        <v>175000</v>
      </c>
      <c r="M27" s="16"/>
      <c r="N27" s="16"/>
      <c r="O27" s="16"/>
      <c r="P27" s="22"/>
      <c r="Q27" s="16"/>
      <c r="R27" s="16"/>
      <c r="S27" s="16"/>
      <c r="T27" s="16"/>
      <c r="U27" s="16"/>
      <c r="V27" s="16"/>
      <c r="W27" s="16"/>
    </row>
    <row r="28" ht="18.75" customHeight="1" spans="1:23">
      <c r="A28" s="59" t="s">
        <v>56</v>
      </c>
      <c r="B28" s="8" t="s">
        <v>180</v>
      </c>
      <c r="C28" s="9" t="s">
        <v>181</v>
      </c>
      <c r="D28" s="8" t="s">
        <v>78</v>
      </c>
      <c r="E28" s="9" t="s">
        <v>79</v>
      </c>
      <c r="F28" s="8" t="s">
        <v>182</v>
      </c>
      <c r="G28" s="9" t="s">
        <v>183</v>
      </c>
      <c r="H28" s="16">
        <v>313200</v>
      </c>
      <c r="I28" s="16">
        <v>313200</v>
      </c>
      <c r="J28" s="16"/>
      <c r="K28" s="16"/>
      <c r="L28" s="16">
        <v>313200</v>
      </c>
      <c r="M28" s="16"/>
      <c r="N28" s="16"/>
      <c r="O28" s="16"/>
      <c r="P28" s="22"/>
      <c r="Q28" s="16"/>
      <c r="R28" s="16"/>
      <c r="S28" s="16"/>
      <c r="T28" s="16"/>
      <c r="U28" s="16"/>
      <c r="V28" s="16"/>
      <c r="W28" s="16"/>
    </row>
    <row r="29" ht="18.75" customHeight="1" spans="1:23">
      <c r="A29" s="59" t="s">
        <v>56</v>
      </c>
      <c r="B29" s="8" t="s">
        <v>184</v>
      </c>
      <c r="C29" s="9" t="s">
        <v>185</v>
      </c>
      <c r="D29" s="8" t="s">
        <v>78</v>
      </c>
      <c r="E29" s="9" t="s">
        <v>79</v>
      </c>
      <c r="F29" s="8" t="s">
        <v>186</v>
      </c>
      <c r="G29" s="9" t="s">
        <v>185</v>
      </c>
      <c r="H29" s="16">
        <v>28800</v>
      </c>
      <c r="I29" s="16">
        <v>28800</v>
      </c>
      <c r="J29" s="16"/>
      <c r="K29" s="16"/>
      <c r="L29" s="16">
        <v>28800</v>
      </c>
      <c r="M29" s="16"/>
      <c r="N29" s="16"/>
      <c r="O29" s="16"/>
      <c r="P29" s="22"/>
      <c r="Q29" s="16"/>
      <c r="R29" s="16"/>
      <c r="S29" s="16"/>
      <c r="T29" s="16"/>
      <c r="U29" s="16"/>
      <c r="V29" s="16"/>
      <c r="W29" s="16"/>
    </row>
    <row r="30" ht="18.75" customHeight="1" spans="1:23">
      <c r="A30" s="59" t="s">
        <v>56</v>
      </c>
      <c r="B30" s="8" t="s">
        <v>187</v>
      </c>
      <c r="C30" s="9" t="s">
        <v>188</v>
      </c>
      <c r="D30" s="8" t="s">
        <v>78</v>
      </c>
      <c r="E30" s="9" t="s">
        <v>79</v>
      </c>
      <c r="F30" s="8" t="s">
        <v>189</v>
      </c>
      <c r="G30" s="9" t="s">
        <v>190</v>
      </c>
      <c r="H30" s="16">
        <v>11000</v>
      </c>
      <c r="I30" s="16">
        <v>11000</v>
      </c>
      <c r="J30" s="16"/>
      <c r="K30" s="16"/>
      <c r="L30" s="16">
        <v>11000</v>
      </c>
      <c r="M30" s="16"/>
      <c r="N30" s="16"/>
      <c r="O30" s="16"/>
      <c r="P30" s="22"/>
      <c r="Q30" s="16"/>
      <c r="R30" s="16"/>
      <c r="S30" s="16"/>
      <c r="T30" s="16"/>
      <c r="U30" s="16"/>
      <c r="V30" s="16"/>
      <c r="W30" s="16"/>
    </row>
    <row r="31" ht="18.75" customHeight="1" spans="1:23">
      <c r="A31" s="59" t="s">
        <v>56</v>
      </c>
      <c r="B31" s="8" t="s">
        <v>187</v>
      </c>
      <c r="C31" s="9" t="s">
        <v>188</v>
      </c>
      <c r="D31" s="8" t="s">
        <v>78</v>
      </c>
      <c r="E31" s="9" t="s">
        <v>79</v>
      </c>
      <c r="F31" s="8" t="s">
        <v>191</v>
      </c>
      <c r="G31" s="9" t="s">
        <v>192</v>
      </c>
      <c r="H31" s="16">
        <v>10000</v>
      </c>
      <c r="I31" s="16">
        <v>10000</v>
      </c>
      <c r="J31" s="16"/>
      <c r="K31" s="16"/>
      <c r="L31" s="16">
        <v>10000</v>
      </c>
      <c r="M31" s="16"/>
      <c r="N31" s="16"/>
      <c r="O31" s="16"/>
      <c r="P31" s="22"/>
      <c r="Q31" s="16"/>
      <c r="R31" s="16"/>
      <c r="S31" s="16"/>
      <c r="T31" s="16"/>
      <c r="U31" s="16"/>
      <c r="V31" s="16"/>
      <c r="W31" s="16"/>
    </row>
    <row r="32" ht="18.75" customHeight="1" spans="1:23">
      <c r="A32" s="59" t="s">
        <v>56</v>
      </c>
      <c r="B32" s="8" t="s">
        <v>187</v>
      </c>
      <c r="C32" s="9" t="s">
        <v>188</v>
      </c>
      <c r="D32" s="8" t="s">
        <v>78</v>
      </c>
      <c r="E32" s="9" t="s">
        <v>79</v>
      </c>
      <c r="F32" s="8" t="s">
        <v>193</v>
      </c>
      <c r="G32" s="9" t="s">
        <v>194</v>
      </c>
      <c r="H32" s="16">
        <v>45000</v>
      </c>
      <c r="I32" s="16">
        <v>45000</v>
      </c>
      <c r="J32" s="16"/>
      <c r="K32" s="16"/>
      <c r="L32" s="16">
        <v>45000</v>
      </c>
      <c r="M32" s="16"/>
      <c r="N32" s="16"/>
      <c r="O32" s="16"/>
      <c r="P32" s="22"/>
      <c r="Q32" s="16"/>
      <c r="R32" s="16"/>
      <c r="S32" s="16"/>
      <c r="T32" s="16"/>
      <c r="U32" s="16"/>
      <c r="V32" s="16"/>
      <c r="W32" s="16"/>
    </row>
    <row r="33" ht="18.75" customHeight="1" spans="1:23">
      <c r="A33" s="59" t="s">
        <v>56</v>
      </c>
      <c r="B33" s="8" t="s">
        <v>187</v>
      </c>
      <c r="C33" s="9" t="s">
        <v>188</v>
      </c>
      <c r="D33" s="8" t="s">
        <v>78</v>
      </c>
      <c r="E33" s="9" t="s">
        <v>79</v>
      </c>
      <c r="F33" s="8" t="s">
        <v>195</v>
      </c>
      <c r="G33" s="9" t="s">
        <v>196</v>
      </c>
      <c r="H33" s="16">
        <v>20000</v>
      </c>
      <c r="I33" s="16">
        <v>20000</v>
      </c>
      <c r="J33" s="16"/>
      <c r="K33" s="16"/>
      <c r="L33" s="16">
        <v>20000</v>
      </c>
      <c r="M33" s="16"/>
      <c r="N33" s="16"/>
      <c r="O33" s="16"/>
      <c r="P33" s="22"/>
      <c r="Q33" s="16"/>
      <c r="R33" s="16"/>
      <c r="S33" s="16"/>
      <c r="T33" s="16"/>
      <c r="U33" s="16"/>
      <c r="V33" s="16"/>
      <c r="W33" s="16"/>
    </row>
    <row r="34" ht="18.75" customHeight="1" spans="1:23">
      <c r="A34" s="59" t="s">
        <v>56</v>
      </c>
      <c r="B34" s="8" t="s">
        <v>187</v>
      </c>
      <c r="C34" s="9" t="s">
        <v>188</v>
      </c>
      <c r="D34" s="8" t="s">
        <v>78</v>
      </c>
      <c r="E34" s="9" t="s">
        <v>79</v>
      </c>
      <c r="F34" s="8" t="s">
        <v>197</v>
      </c>
      <c r="G34" s="9" t="s">
        <v>198</v>
      </c>
      <c r="H34" s="16">
        <v>40000</v>
      </c>
      <c r="I34" s="16">
        <v>40000</v>
      </c>
      <c r="J34" s="16"/>
      <c r="K34" s="16"/>
      <c r="L34" s="16">
        <v>40000</v>
      </c>
      <c r="M34" s="16"/>
      <c r="N34" s="16"/>
      <c r="O34" s="16"/>
      <c r="P34" s="22"/>
      <c r="Q34" s="16"/>
      <c r="R34" s="16"/>
      <c r="S34" s="16"/>
      <c r="T34" s="16"/>
      <c r="U34" s="16"/>
      <c r="V34" s="16"/>
      <c r="W34" s="16"/>
    </row>
    <row r="35" ht="18.75" customHeight="1" spans="1:23">
      <c r="A35" s="59" t="s">
        <v>56</v>
      </c>
      <c r="B35" s="8" t="s">
        <v>187</v>
      </c>
      <c r="C35" s="9" t="s">
        <v>188</v>
      </c>
      <c r="D35" s="8" t="s">
        <v>78</v>
      </c>
      <c r="E35" s="9" t="s">
        <v>79</v>
      </c>
      <c r="F35" s="8" t="s">
        <v>182</v>
      </c>
      <c r="G35" s="9" t="s">
        <v>183</v>
      </c>
      <c r="H35" s="16">
        <v>31320</v>
      </c>
      <c r="I35" s="16">
        <v>31320</v>
      </c>
      <c r="J35" s="16"/>
      <c r="K35" s="16"/>
      <c r="L35" s="16">
        <v>31320</v>
      </c>
      <c r="M35" s="16"/>
      <c r="N35" s="16"/>
      <c r="O35" s="16"/>
      <c r="P35" s="22"/>
      <c r="Q35" s="16"/>
      <c r="R35" s="16"/>
      <c r="S35" s="16"/>
      <c r="T35" s="16"/>
      <c r="U35" s="16"/>
      <c r="V35" s="16"/>
      <c r="W35" s="16"/>
    </row>
    <row r="36" ht="18.75" customHeight="1" spans="1:23">
      <c r="A36" s="59" t="s">
        <v>56</v>
      </c>
      <c r="B36" s="8" t="s">
        <v>187</v>
      </c>
      <c r="C36" s="9" t="s">
        <v>188</v>
      </c>
      <c r="D36" s="8" t="s">
        <v>86</v>
      </c>
      <c r="E36" s="9" t="s">
        <v>87</v>
      </c>
      <c r="F36" s="8" t="s">
        <v>199</v>
      </c>
      <c r="G36" s="9" t="s">
        <v>200</v>
      </c>
      <c r="H36" s="16">
        <v>16200</v>
      </c>
      <c r="I36" s="16">
        <v>16200</v>
      </c>
      <c r="J36" s="16"/>
      <c r="K36" s="16"/>
      <c r="L36" s="16">
        <v>16200</v>
      </c>
      <c r="M36" s="16"/>
      <c r="N36" s="16"/>
      <c r="O36" s="16"/>
      <c r="P36" s="22"/>
      <c r="Q36" s="16"/>
      <c r="R36" s="16"/>
      <c r="S36" s="16"/>
      <c r="T36" s="16"/>
      <c r="U36" s="16"/>
      <c r="V36" s="16"/>
      <c r="W36" s="16"/>
    </row>
    <row r="37" ht="18.75" customHeight="1" spans="1:23">
      <c r="A37" s="59" t="s">
        <v>56</v>
      </c>
      <c r="B37" s="8" t="s">
        <v>201</v>
      </c>
      <c r="C37" s="9" t="s">
        <v>202</v>
      </c>
      <c r="D37" s="8" t="s">
        <v>78</v>
      </c>
      <c r="E37" s="9" t="s">
        <v>79</v>
      </c>
      <c r="F37" s="8" t="s">
        <v>203</v>
      </c>
      <c r="G37" s="9" t="s">
        <v>202</v>
      </c>
      <c r="H37" s="16">
        <v>72000</v>
      </c>
      <c r="I37" s="16">
        <v>72000</v>
      </c>
      <c r="J37" s="16"/>
      <c r="K37" s="16"/>
      <c r="L37" s="16">
        <v>72000</v>
      </c>
      <c r="M37" s="16"/>
      <c r="N37" s="16"/>
      <c r="O37" s="16"/>
      <c r="P37" s="22"/>
      <c r="Q37" s="16"/>
      <c r="R37" s="16"/>
      <c r="S37" s="16"/>
      <c r="T37" s="16"/>
      <c r="U37" s="16"/>
      <c r="V37" s="16"/>
      <c r="W37" s="16"/>
    </row>
    <row r="38" ht="18.75" customHeight="1" spans="1:23">
      <c r="A38" s="59" t="s">
        <v>56</v>
      </c>
      <c r="B38" s="8" t="s">
        <v>204</v>
      </c>
      <c r="C38" s="9" t="s">
        <v>205</v>
      </c>
      <c r="D38" s="8" t="s">
        <v>78</v>
      </c>
      <c r="E38" s="9" t="s">
        <v>79</v>
      </c>
      <c r="F38" s="8" t="s">
        <v>164</v>
      </c>
      <c r="G38" s="9" t="s">
        <v>165</v>
      </c>
      <c r="H38" s="16">
        <v>5995.08</v>
      </c>
      <c r="I38" s="16">
        <v>5995.08</v>
      </c>
      <c r="J38" s="16"/>
      <c r="K38" s="16"/>
      <c r="L38" s="16">
        <v>5995.08</v>
      </c>
      <c r="M38" s="16"/>
      <c r="N38" s="16"/>
      <c r="O38" s="16"/>
      <c r="P38" s="22"/>
      <c r="Q38" s="16"/>
      <c r="R38" s="16"/>
      <c r="S38" s="16"/>
      <c r="T38" s="16"/>
      <c r="U38" s="16"/>
      <c r="V38" s="16"/>
      <c r="W38" s="16"/>
    </row>
    <row r="39" ht="18.75" customHeight="1" spans="1:23">
      <c r="A39" s="59" t="s">
        <v>56</v>
      </c>
      <c r="B39" s="8" t="s">
        <v>204</v>
      </c>
      <c r="C39" s="9" t="s">
        <v>205</v>
      </c>
      <c r="D39" s="8" t="s">
        <v>78</v>
      </c>
      <c r="E39" s="9" t="s">
        <v>79</v>
      </c>
      <c r="F39" s="8" t="s">
        <v>164</v>
      </c>
      <c r="G39" s="9" t="s">
        <v>165</v>
      </c>
      <c r="H39" s="16">
        <v>59297.4</v>
      </c>
      <c r="I39" s="16">
        <v>59297.4</v>
      </c>
      <c r="J39" s="16"/>
      <c r="K39" s="16"/>
      <c r="L39" s="16">
        <v>59297.4</v>
      </c>
      <c r="M39" s="16"/>
      <c r="N39" s="16"/>
      <c r="O39" s="16"/>
      <c r="P39" s="22"/>
      <c r="Q39" s="16"/>
      <c r="R39" s="16"/>
      <c r="S39" s="16"/>
      <c r="T39" s="16"/>
      <c r="U39" s="16"/>
      <c r="V39" s="16"/>
      <c r="W39" s="16"/>
    </row>
    <row r="40" ht="18.75" customHeight="1" spans="1:23">
      <c r="A40" s="59" t="s">
        <v>56</v>
      </c>
      <c r="B40" s="8" t="s">
        <v>206</v>
      </c>
      <c r="C40" s="9" t="s">
        <v>207</v>
      </c>
      <c r="D40" s="8" t="s">
        <v>86</v>
      </c>
      <c r="E40" s="9" t="s">
        <v>87</v>
      </c>
      <c r="F40" s="8" t="s">
        <v>208</v>
      </c>
      <c r="G40" s="9" t="s">
        <v>209</v>
      </c>
      <c r="H40" s="16">
        <v>218400</v>
      </c>
      <c r="I40" s="16">
        <v>218400</v>
      </c>
      <c r="J40" s="16"/>
      <c r="K40" s="16"/>
      <c r="L40" s="16">
        <v>218400</v>
      </c>
      <c r="M40" s="16"/>
      <c r="N40" s="16"/>
      <c r="O40" s="16"/>
      <c r="P40" s="22"/>
      <c r="Q40" s="16"/>
      <c r="R40" s="16"/>
      <c r="S40" s="16"/>
      <c r="T40" s="16"/>
      <c r="U40" s="16"/>
      <c r="V40" s="16"/>
      <c r="W40" s="16"/>
    </row>
    <row r="41" ht="18.75" customHeight="1" spans="1:23">
      <c r="A41" s="59" t="s">
        <v>56</v>
      </c>
      <c r="B41" s="8" t="s">
        <v>210</v>
      </c>
      <c r="C41" s="9" t="s">
        <v>211</v>
      </c>
      <c r="D41" s="8" t="s">
        <v>78</v>
      </c>
      <c r="E41" s="9" t="s">
        <v>79</v>
      </c>
      <c r="F41" s="8" t="s">
        <v>160</v>
      </c>
      <c r="G41" s="9" t="s">
        <v>161</v>
      </c>
      <c r="H41" s="16">
        <v>176320</v>
      </c>
      <c r="I41" s="16">
        <v>176320</v>
      </c>
      <c r="J41" s="16"/>
      <c r="K41" s="16"/>
      <c r="L41" s="16">
        <v>176320</v>
      </c>
      <c r="M41" s="16"/>
      <c r="N41" s="16"/>
      <c r="O41" s="16"/>
      <c r="P41" s="22"/>
      <c r="Q41" s="16"/>
      <c r="R41" s="16"/>
      <c r="S41" s="16"/>
      <c r="T41" s="16"/>
      <c r="U41" s="16"/>
      <c r="V41" s="16"/>
      <c r="W41" s="16"/>
    </row>
    <row r="42" ht="18.75" customHeight="1" spans="1:23">
      <c r="A42" s="59" t="s">
        <v>56</v>
      </c>
      <c r="B42" s="8" t="s">
        <v>210</v>
      </c>
      <c r="C42" s="9" t="s">
        <v>211</v>
      </c>
      <c r="D42" s="8" t="s">
        <v>78</v>
      </c>
      <c r="E42" s="9" t="s">
        <v>79</v>
      </c>
      <c r="F42" s="8" t="s">
        <v>160</v>
      </c>
      <c r="G42" s="9" t="s">
        <v>161</v>
      </c>
      <c r="H42" s="16">
        <v>368000</v>
      </c>
      <c r="I42" s="16">
        <v>368000</v>
      </c>
      <c r="J42" s="16"/>
      <c r="K42" s="16"/>
      <c r="L42" s="16">
        <v>368000</v>
      </c>
      <c r="M42" s="16"/>
      <c r="N42" s="16"/>
      <c r="O42" s="16"/>
      <c r="P42" s="22"/>
      <c r="Q42" s="16"/>
      <c r="R42" s="16"/>
      <c r="S42" s="16"/>
      <c r="T42" s="16"/>
      <c r="U42" s="16"/>
      <c r="V42" s="16"/>
      <c r="W42" s="16"/>
    </row>
    <row r="43" ht="18.75" customHeight="1" spans="1:23">
      <c r="A43" s="59" t="s">
        <v>56</v>
      </c>
      <c r="B43" s="8" t="s">
        <v>212</v>
      </c>
      <c r="C43" s="9" t="s">
        <v>213</v>
      </c>
      <c r="D43" s="8" t="s">
        <v>78</v>
      </c>
      <c r="E43" s="9" t="s">
        <v>79</v>
      </c>
      <c r="F43" s="8" t="s">
        <v>214</v>
      </c>
      <c r="G43" s="9" t="s">
        <v>215</v>
      </c>
      <c r="H43" s="16">
        <v>52800</v>
      </c>
      <c r="I43" s="16">
        <v>52800</v>
      </c>
      <c r="J43" s="16"/>
      <c r="K43" s="16"/>
      <c r="L43" s="16">
        <v>52800</v>
      </c>
      <c r="M43" s="16"/>
      <c r="N43" s="16"/>
      <c r="O43" s="16"/>
      <c r="P43" s="22"/>
      <c r="Q43" s="16"/>
      <c r="R43" s="16"/>
      <c r="S43" s="16"/>
      <c r="T43" s="16"/>
      <c r="U43" s="16"/>
      <c r="V43" s="16"/>
      <c r="W43" s="16"/>
    </row>
    <row r="44" ht="18.75" customHeight="1" spans="1:23">
      <c r="A44" s="59" t="s">
        <v>56</v>
      </c>
      <c r="B44" s="8" t="s">
        <v>212</v>
      </c>
      <c r="C44" s="9" t="s">
        <v>213</v>
      </c>
      <c r="D44" s="8" t="s">
        <v>78</v>
      </c>
      <c r="E44" s="9" t="s">
        <v>79</v>
      </c>
      <c r="F44" s="8" t="s">
        <v>214</v>
      </c>
      <c r="G44" s="9" t="s">
        <v>215</v>
      </c>
      <c r="H44" s="16">
        <v>14400</v>
      </c>
      <c r="I44" s="16">
        <v>14400</v>
      </c>
      <c r="J44" s="16"/>
      <c r="K44" s="16"/>
      <c r="L44" s="16">
        <v>14400</v>
      </c>
      <c r="M44" s="16"/>
      <c r="N44" s="16"/>
      <c r="O44" s="16"/>
      <c r="P44" s="22"/>
      <c r="Q44" s="16"/>
      <c r="R44" s="16"/>
      <c r="S44" s="16"/>
      <c r="T44" s="16"/>
      <c r="U44" s="16"/>
      <c r="V44" s="16"/>
      <c r="W44" s="16"/>
    </row>
    <row r="45" ht="18.75" customHeight="1" spans="1:23">
      <c r="A45" s="59" t="s">
        <v>56</v>
      </c>
      <c r="B45" s="8" t="s">
        <v>216</v>
      </c>
      <c r="C45" s="9" t="s">
        <v>217</v>
      </c>
      <c r="D45" s="8" t="s">
        <v>78</v>
      </c>
      <c r="E45" s="9" t="s">
        <v>79</v>
      </c>
      <c r="F45" s="8" t="s">
        <v>218</v>
      </c>
      <c r="G45" s="9" t="s">
        <v>219</v>
      </c>
      <c r="H45" s="16">
        <v>302400</v>
      </c>
      <c r="I45" s="16">
        <v>302400</v>
      </c>
      <c r="J45" s="16"/>
      <c r="K45" s="16"/>
      <c r="L45" s="16">
        <v>302400</v>
      </c>
      <c r="M45" s="16"/>
      <c r="N45" s="16"/>
      <c r="O45" s="16"/>
      <c r="P45" s="22"/>
      <c r="Q45" s="16"/>
      <c r="R45" s="16"/>
      <c r="S45" s="16"/>
      <c r="T45" s="16"/>
      <c r="U45" s="16"/>
      <c r="V45" s="16"/>
      <c r="W45" s="16"/>
    </row>
    <row r="46" ht="18.75" customHeight="1" spans="1:23">
      <c r="A46" s="59" t="s">
        <v>56</v>
      </c>
      <c r="B46" s="8" t="s">
        <v>220</v>
      </c>
      <c r="C46" s="9" t="s">
        <v>221</v>
      </c>
      <c r="D46" s="8" t="s">
        <v>78</v>
      </c>
      <c r="E46" s="9" t="s">
        <v>79</v>
      </c>
      <c r="F46" s="8" t="s">
        <v>156</v>
      </c>
      <c r="G46" s="9" t="s">
        <v>157</v>
      </c>
      <c r="H46" s="16">
        <v>129672</v>
      </c>
      <c r="I46" s="16">
        <v>129672</v>
      </c>
      <c r="J46" s="16"/>
      <c r="K46" s="16"/>
      <c r="L46" s="16">
        <v>129672</v>
      </c>
      <c r="M46" s="16"/>
      <c r="N46" s="16"/>
      <c r="O46" s="16"/>
      <c r="P46" s="22"/>
      <c r="Q46" s="16"/>
      <c r="R46" s="16"/>
      <c r="S46" s="16"/>
      <c r="T46" s="16"/>
      <c r="U46" s="16"/>
      <c r="V46" s="16"/>
      <c r="W46" s="16"/>
    </row>
    <row r="47" ht="18.75" customHeight="1" spans="1:23">
      <c r="A47" s="59" t="s">
        <v>56</v>
      </c>
      <c r="B47" s="8" t="s">
        <v>220</v>
      </c>
      <c r="C47" s="9" t="s">
        <v>221</v>
      </c>
      <c r="D47" s="8" t="s">
        <v>78</v>
      </c>
      <c r="E47" s="9" t="s">
        <v>79</v>
      </c>
      <c r="F47" s="8" t="s">
        <v>158</v>
      </c>
      <c r="G47" s="9" t="s">
        <v>159</v>
      </c>
      <c r="H47" s="16">
        <v>18000</v>
      </c>
      <c r="I47" s="16">
        <v>18000</v>
      </c>
      <c r="J47" s="16"/>
      <c r="K47" s="16"/>
      <c r="L47" s="16">
        <v>18000</v>
      </c>
      <c r="M47" s="16"/>
      <c r="N47" s="16"/>
      <c r="O47" s="16"/>
      <c r="P47" s="22"/>
      <c r="Q47" s="16"/>
      <c r="R47" s="16"/>
      <c r="S47" s="16"/>
      <c r="T47" s="16"/>
      <c r="U47" s="16"/>
      <c r="V47" s="16"/>
      <c r="W47" s="16"/>
    </row>
    <row r="48" ht="18.75" customHeight="1" spans="1:23">
      <c r="A48" s="59" t="s">
        <v>56</v>
      </c>
      <c r="B48" s="8" t="s">
        <v>220</v>
      </c>
      <c r="C48" s="9" t="s">
        <v>221</v>
      </c>
      <c r="D48" s="8" t="s">
        <v>78</v>
      </c>
      <c r="E48" s="9" t="s">
        <v>79</v>
      </c>
      <c r="F48" s="8" t="s">
        <v>214</v>
      </c>
      <c r="G48" s="9" t="s">
        <v>215</v>
      </c>
      <c r="H48" s="16">
        <v>124800</v>
      </c>
      <c r="I48" s="16">
        <v>124800</v>
      </c>
      <c r="J48" s="16"/>
      <c r="K48" s="16"/>
      <c r="L48" s="16">
        <v>124800</v>
      </c>
      <c r="M48" s="16"/>
      <c r="N48" s="16"/>
      <c r="O48" s="16"/>
      <c r="P48" s="22"/>
      <c r="Q48" s="16"/>
      <c r="R48" s="16"/>
      <c r="S48" s="16"/>
      <c r="T48" s="16"/>
      <c r="U48" s="16"/>
      <c r="V48" s="16"/>
      <c r="W48" s="16"/>
    </row>
    <row r="49" ht="18.75" customHeight="1" spans="1:23">
      <c r="A49" s="59" t="s">
        <v>56</v>
      </c>
      <c r="B49" s="8" t="s">
        <v>220</v>
      </c>
      <c r="C49" s="9" t="s">
        <v>221</v>
      </c>
      <c r="D49" s="8" t="s">
        <v>78</v>
      </c>
      <c r="E49" s="9" t="s">
        <v>79</v>
      </c>
      <c r="F49" s="8" t="s">
        <v>214</v>
      </c>
      <c r="G49" s="9" t="s">
        <v>215</v>
      </c>
      <c r="H49" s="16">
        <v>60000</v>
      </c>
      <c r="I49" s="16">
        <v>60000</v>
      </c>
      <c r="J49" s="16"/>
      <c r="K49" s="16"/>
      <c r="L49" s="16">
        <v>60000</v>
      </c>
      <c r="M49" s="16"/>
      <c r="N49" s="16"/>
      <c r="O49" s="16"/>
      <c r="P49" s="22"/>
      <c r="Q49" s="16"/>
      <c r="R49" s="16"/>
      <c r="S49" s="16"/>
      <c r="T49" s="16"/>
      <c r="U49" s="16"/>
      <c r="V49" s="16"/>
      <c r="W49" s="16"/>
    </row>
    <row r="50" ht="18.75" customHeight="1" spans="1:23">
      <c r="A50" s="59" t="s">
        <v>56</v>
      </c>
      <c r="B50" s="8" t="s">
        <v>222</v>
      </c>
      <c r="C50" s="9" t="s">
        <v>223</v>
      </c>
      <c r="D50" s="8" t="s">
        <v>78</v>
      </c>
      <c r="E50" s="9" t="s">
        <v>79</v>
      </c>
      <c r="F50" s="8" t="s">
        <v>189</v>
      </c>
      <c r="G50" s="9" t="s">
        <v>190</v>
      </c>
      <c r="H50" s="16">
        <v>110000</v>
      </c>
      <c r="I50" s="16">
        <v>110000</v>
      </c>
      <c r="J50" s="16"/>
      <c r="K50" s="16"/>
      <c r="L50" s="16">
        <v>110000</v>
      </c>
      <c r="M50" s="16"/>
      <c r="N50" s="16"/>
      <c r="O50" s="16"/>
      <c r="P50" s="22"/>
      <c r="Q50" s="16"/>
      <c r="R50" s="16"/>
      <c r="S50" s="16"/>
      <c r="T50" s="16"/>
      <c r="U50" s="16"/>
      <c r="V50" s="16"/>
      <c r="W50" s="16"/>
    </row>
    <row r="51" ht="18.75" customHeight="1" spans="1:23">
      <c r="A51" s="59" t="s">
        <v>56</v>
      </c>
      <c r="B51" s="8" t="s">
        <v>222</v>
      </c>
      <c r="C51" s="9" t="s">
        <v>223</v>
      </c>
      <c r="D51" s="8" t="s">
        <v>78</v>
      </c>
      <c r="E51" s="9" t="s">
        <v>79</v>
      </c>
      <c r="F51" s="8" t="s">
        <v>195</v>
      </c>
      <c r="G51" s="9" t="s">
        <v>196</v>
      </c>
      <c r="H51" s="16">
        <v>250000</v>
      </c>
      <c r="I51" s="16">
        <v>250000</v>
      </c>
      <c r="J51" s="16"/>
      <c r="K51" s="16"/>
      <c r="L51" s="16">
        <v>250000</v>
      </c>
      <c r="M51" s="16"/>
      <c r="N51" s="16"/>
      <c r="O51" s="16"/>
      <c r="P51" s="22"/>
      <c r="Q51" s="16"/>
      <c r="R51" s="16"/>
      <c r="S51" s="16"/>
      <c r="T51" s="16"/>
      <c r="U51" s="16"/>
      <c r="V51" s="16"/>
      <c r="W51" s="16"/>
    </row>
    <row r="52" ht="18.75" customHeight="1" spans="1:23">
      <c r="A52" s="59" t="s">
        <v>56</v>
      </c>
      <c r="B52" s="8" t="s">
        <v>222</v>
      </c>
      <c r="C52" s="9" t="s">
        <v>223</v>
      </c>
      <c r="D52" s="8" t="s">
        <v>78</v>
      </c>
      <c r="E52" s="9" t="s">
        <v>79</v>
      </c>
      <c r="F52" s="8" t="s">
        <v>224</v>
      </c>
      <c r="G52" s="9" t="s">
        <v>225</v>
      </c>
      <c r="H52" s="16">
        <v>190000</v>
      </c>
      <c r="I52" s="16">
        <v>190000</v>
      </c>
      <c r="J52" s="16"/>
      <c r="K52" s="16"/>
      <c r="L52" s="16">
        <v>190000</v>
      </c>
      <c r="M52" s="16"/>
      <c r="N52" s="16"/>
      <c r="O52" s="16"/>
      <c r="P52" s="22"/>
      <c r="Q52" s="16"/>
      <c r="R52" s="16"/>
      <c r="S52" s="16"/>
      <c r="T52" s="16"/>
      <c r="U52" s="16"/>
      <c r="V52" s="16"/>
      <c r="W52" s="16"/>
    </row>
    <row r="53" ht="18.75" customHeight="1" spans="1:23">
      <c r="A53" s="59" t="s">
        <v>56</v>
      </c>
      <c r="B53" s="8" t="s">
        <v>222</v>
      </c>
      <c r="C53" s="9" t="s">
        <v>223</v>
      </c>
      <c r="D53" s="8" t="s">
        <v>78</v>
      </c>
      <c r="E53" s="9" t="s">
        <v>79</v>
      </c>
      <c r="F53" s="8" t="s">
        <v>226</v>
      </c>
      <c r="G53" s="9" t="s">
        <v>133</v>
      </c>
      <c r="H53" s="16">
        <v>150000</v>
      </c>
      <c r="I53" s="16">
        <v>150000</v>
      </c>
      <c r="J53" s="16"/>
      <c r="K53" s="16"/>
      <c r="L53" s="16">
        <v>150000</v>
      </c>
      <c r="M53" s="16"/>
      <c r="N53" s="16"/>
      <c r="O53" s="16"/>
      <c r="P53" s="22"/>
      <c r="Q53" s="16"/>
      <c r="R53" s="16"/>
      <c r="S53" s="16"/>
      <c r="T53" s="16"/>
      <c r="U53" s="16"/>
      <c r="V53" s="16"/>
      <c r="W53" s="16"/>
    </row>
    <row r="54" ht="18.75" customHeight="1" spans="1:23">
      <c r="A54" s="59" t="s">
        <v>56</v>
      </c>
      <c r="B54" s="8" t="s">
        <v>222</v>
      </c>
      <c r="C54" s="9" t="s">
        <v>223</v>
      </c>
      <c r="D54" s="8" t="s">
        <v>78</v>
      </c>
      <c r="E54" s="9" t="s">
        <v>79</v>
      </c>
      <c r="F54" s="8" t="s">
        <v>178</v>
      </c>
      <c r="G54" s="9" t="s">
        <v>179</v>
      </c>
      <c r="H54" s="16">
        <v>150000</v>
      </c>
      <c r="I54" s="16">
        <v>150000</v>
      </c>
      <c r="J54" s="16"/>
      <c r="K54" s="16"/>
      <c r="L54" s="16">
        <v>150000</v>
      </c>
      <c r="M54" s="16"/>
      <c r="N54" s="16"/>
      <c r="O54" s="16"/>
      <c r="P54" s="22"/>
      <c r="Q54" s="16"/>
      <c r="R54" s="16"/>
      <c r="S54" s="16"/>
      <c r="T54" s="16"/>
      <c r="U54" s="16"/>
      <c r="V54" s="16"/>
      <c r="W54" s="16"/>
    </row>
    <row r="55" ht="18.75" customHeight="1" spans="1:23">
      <c r="A55" s="59" t="s">
        <v>59</v>
      </c>
      <c r="B55" s="8" t="s">
        <v>227</v>
      </c>
      <c r="C55" s="9" t="s">
        <v>221</v>
      </c>
      <c r="D55" s="8" t="s">
        <v>80</v>
      </c>
      <c r="E55" s="9" t="s">
        <v>81</v>
      </c>
      <c r="F55" s="8" t="s">
        <v>156</v>
      </c>
      <c r="G55" s="9" t="s">
        <v>157</v>
      </c>
      <c r="H55" s="16">
        <v>301392</v>
      </c>
      <c r="I55" s="16">
        <v>301392</v>
      </c>
      <c r="J55" s="16"/>
      <c r="K55" s="16"/>
      <c r="L55" s="16">
        <v>301392</v>
      </c>
      <c r="M55" s="16"/>
      <c r="N55" s="16"/>
      <c r="O55" s="16"/>
      <c r="P55" s="22"/>
      <c r="Q55" s="16"/>
      <c r="R55" s="16"/>
      <c r="S55" s="16"/>
      <c r="T55" s="16"/>
      <c r="U55" s="16"/>
      <c r="V55" s="16"/>
      <c r="W55" s="16"/>
    </row>
    <row r="56" ht="18.75" customHeight="1" spans="1:23">
      <c r="A56" s="59" t="s">
        <v>59</v>
      </c>
      <c r="B56" s="8" t="s">
        <v>227</v>
      </c>
      <c r="C56" s="9" t="s">
        <v>221</v>
      </c>
      <c r="D56" s="8" t="s">
        <v>80</v>
      </c>
      <c r="E56" s="9" t="s">
        <v>81</v>
      </c>
      <c r="F56" s="8" t="s">
        <v>158</v>
      </c>
      <c r="G56" s="9" t="s">
        <v>159</v>
      </c>
      <c r="H56" s="16">
        <v>40056</v>
      </c>
      <c r="I56" s="16">
        <v>40056</v>
      </c>
      <c r="J56" s="16"/>
      <c r="K56" s="16"/>
      <c r="L56" s="16">
        <v>40056</v>
      </c>
      <c r="M56" s="16"/>
      <c r="N56" s="16"/>
      <c r="O56" s="16"/>
      <c r="P56" s="22"/>
      <c r="Q56" s="16"/>
      <c r="R56" s="16"/>
      <c r="S56" s="16"/>
      <c r="T56" s="16"/>
      <c r="U56" s="16"/>
      <c r="V56" s="16"/>
      <c r="W56" s="16"/>
    </row>
    <row r="57" ht="18.75" customHeight="1" spans="1:23">
      <c r="A57" s="59" t="s">
        <v>59</v>
      </c>
      <c r="B57" s="8" t="s">
        <v>227</v>
      </c>
      <c r="C57" s="9" t="s">
        <v>221</v>
      </c>
      <c r="D57" s="8" t="s">
        <v>80</v>
      </c>
      <c r="E57" s="9" t="s">
        <v>81</v>
      </c>
      <c r="F57" s="8" t="s">
        <v>214</v>
      </c>
      <c r="G57" s="9" t="s">
        <v>215</v>
      </c>
      <c r="H57" s="16">
        <v>123000</v>
      </c>
      <c r="I57" s="16">
        <v>123000</v>
      </c>
      <c r="J57" s="16"/>
      <c r="K57" s="16"/>
      <c r="L57" s="16">
        <v>123000</v>
      </c>
      <c r="M57" s="16"/>
      <c r="N57" s="16"/>
      <c r="O57" s="16"/>
      <c r="P57" s="22"/>
      <c r="Q57" s="16"/>
      <c r="R57" s="16"/>
      <c r="S57" s="16"/>
      <c r="T57" s="16"/>
      <c r="U57" s="16"/>
      <c r="V57" s="16"/>
      <c r="W57" s="16"/>
    </row>
    <row r="58" ht="18.75" customHeight="1" spans="1:23">
      <c r="A58" s="59" t="s">
        <v>59</v>
      </c>
      <c r="B58" s="8" t="s">
        <v>227</v>
      </c>
      <c r="C58" s="9" t="s">
        <v>221</v>
      </c>
      <c r="D58" s="8" t="s">
        <v>80</v>
      </c>
      <c r="E58" s="9" t="s">
        <v>81</v>
      </c>
      <c r="F58" s="8" t="s">
        <v>214</v>
      </c>
      <c r="G58" s="9" t="s">
        <v>215</v>
      </c>
      <c r="H58" s="16">
        <v>249600</v>
      </c>
      <c r="I58" s="16">
        <v>249600</v>
      </c>
      <c r="J58" s="16"/>
      <c r="K58" s="16"/>
      <c r="L58" s="16">
        <v>249600</v>
      </c>
      <c r="M58" s="16"/>
      <c r="N58" s="16"/>
      <c r="O58" s="16"/>
      <c r="P58" s="22"/>
      <c r="Q58" s="16"/>
      <c r="R58" s="16"/>
      <c r="S58" s="16"/>
      <c r="T58" s="16"/>
      <c r="U58" s="16"/>
      <c r="V58" s="16"/>
      <c r="W58" s="16"/>
    </row>
    <row r="59" ht="18.75" customHeight="1" spans="1:23">
      <c r="A59" s="59" t="s">
        <v>59</v>
      </c>
      <c r="B59" s="8" t="s">
        <v>228</v>
      </c>
      <c r="C59" s="9" t="s">
        <v>163</v>
      </c>
      <c r="D59" s="8" t="s">
        <v>80</v>
      </c>
      <c r="E59" s="9" t="s">
        <v>81</v>
      </c>
      <c r="F59" s="8" t="s">
        <v>164</v>
      </c>
      <c r="G59" s="9" t="s">
        <v>165</v>
      </c>
      <c r="H59" s="16">
        <v>4972.04</v>
      </c>
      <c r="I59" s="16">
        <v>4972.04</v>
      </c>
      <c r="J59" s="16"/>
      <c r="K59" s="16"/>
      <c r="L59" s="16">
        <v>4972.04</v>
      </c>
      <c r="M59" s="16"/>
      <c r="N59" s="16"/>
      <c r="O59" s="16"/>
      <c r="P59" s="22"/>
      <c r="Q59" s="16"/>
      <c r="R59" s="16"/>
      <c r="S59" s="16"/>
      <c r="T59" s="16"/>
      <c r="U59" s="16"/>
      <c r="V59" s="16"/>
      <c r="W59" s="16"/>
    </row>
    <row r="60" ht="22.5" spans="1:23">
      <c r="A60" s="59" t="s">
        <v>59</v>
      </c>
      <c r="B60" s="8" t="s">
        <v>228</v>
      </c>
      <c r="C60" s="9" t="s">
        <v>163</v>
      </c>
      <c r="D60" s="8" t="s">
        <v>88</v>
      </c>
      <c r="E60" s="9" t="s">
        <v>89</v>
      </c>
      <c r="F60" s="8" t="s">
        <v>166</v>
      </c>
      <c r="G60" s="9" t="s">
        <v>167</v>
      </c>
      <c r="H60" s="16">
        <v>113646.72</v>
      </c>
      <c r="I60" s="16">
        <v>113646.72</v>
      </c>
      <c r="J60" s="16"/>
      <c r="K60" s="16"/>
      <c r="L60" s="16">
        <v>113646.72</v>
      </c>
      <c r="M60" s="16"/>
      <c r="N60" s="16"/>
      <c r="O60" s="16"/>
      <c r="P60" s="22"/>
      <c r="Q60" s="16"/>
      <c r="R60" s="16"/>
      <c r="S60" s="16"/>
      <c r="T60" s="16"/>
      <c r="U60" s="16"/>
      <c r="V60" s="16"/>
      <c r="W60" s="16"/>
    </row>
    <row r="61" ht="22.5" spans="1:23">
      <c r="A61" s="59" t="s">
        <v>59</v>
      </c>
      <c r="B61" s="8" t="s">
        <v>228</v>
      </c>
      <c r="C61" s="9" t="s">
        <v>163</v>
      </c>
      <c r="D61" s="8" t="s">
        <v>100</v>
      </c>
      <c r="E61" s="9" t="s">
        <v>101</v>
      </c>
      <c r="F61" s="8" t="s">
        <v>168</v>
      </c>
      <c r="G61" s="9" t="s">
        <v>169</v>
      </c>
      <c r="H61" s="16">
        <v>58954.24</v>
      </c>
      <c r="I61" s="16">
        <v>58954.24</v>
      </c>
      <c r="J61" s="16"/>
      <c r="K61" s="16"/>
      <c r="L61" s="16">
        <v>58954.24</v>
      </c>
      <c r="M61" s="16"/>
      <c r="N61" s="16"/>
      <c r="O61" s="16"/>
      <c r="P61" s="22"/>
      <c r="Q61" s="16"/>
      <c r="R61" s="16"/>
      <c r="S61" s="16"/>
      <c r="T61" s="16"/>
      <c r="U61" s="16"/>
      <c r="V61" s="16"/>
      <c r="W61" s="16"/>
    </row>
    <row r="62" ht="22.5" spans="1:23">
      <c r="A62" s="59" t="s">
        <v>59</v>
      </c>
      <c r="B62" s="8" t="s">
        <v>228</v>
      </c>
      <c r="C62" s="9" t="s">
        <v>163</v>
      </c>
      <c r="D62" s="8" t="s">
        <v>102</v>
      </c>
      <c r="E62" s="9" t="s">
        <v>103</v>
      </c>
      <c r="F62" s="8" t="s">
        <v>164</v>
      </c>
      <c r="G62" s="9" t="s">
        <v>165</v>
      </c>
      <c r="H62" s="16">
        <v>2824</v>
      </c>
      <c r="I62" s="16">
        <v>2824</v>
      </c>
      <c r="J62" s="16"/>
      <c r="K62" s="16"/>
      <c r="L62" s="16">
        <v>2824</v>
      </c>
      <c r="M62" s="16"/>
      <c r="N62" s="16"/>
      <c r="O62" s="16"/>
      <c r="P62" s="22"/>
      <c r="Q62" s="16"/>
      <c r="R62" s="16"/>
      <c r="S62" s="16"/>
      <c r="T62" s="16"/>
      <c r="U62" s="16"/>
      <c r="V62" s="16"/>
      <c r="W62" s="16"/>
    </row>
    <row r="63" ht="22.5" spans="1:23">
      <c r="A63" s="59" t="s">
        <v>59</v>
      </c>
      <c r="B63" s="8" t="s">
        <v>228</v>
      </c>
      <c r="C63" s="9" t="s">
        <v>163</v>
      </c>
      <c r="D63" s="8" t="s">
        <v>102</v>
      </c>
      <c r="E63" s="9" t="s">
        <v>103</v>
      </c>
      <c r="F63" s="8" t="s">
        <v>164</v>
      </c>
      <c r="G63" s="9" t="s">
        <v>165</v>
      </c>
      <c r="H63" s="16">
        <v>2841.17</v>
      </c>
      <c r="I63" s="16">
        <v>2841.17</v>
      </c>
      <c r="J63" s="16"/>
      <c r="K63" s="16"/>
      <c r="L63" s="16">
        <v>2841.17</v>
      </c>
      <c r="M63" s="16"/>
      <c r="N63" s="16"/>
      <c r="O63" s="16"/>
      <c r="P63" s="22"/>
      <c r="Q63" s="16"/>
      <c r="R63" s="16"/>
      <c r="S63" s="16"/>
      <c r="T63" s="16"/>
      <c r="U63" s="16"/>
      <c r="V63" s="16"/>
      <c r="W63" s="16"/>
    </row>
    <row r="64" ht="18.75" customHeight="1" spans="1:23">
      <c r="A64" s="59" t="s">
        <v>59</v>
      </c>
      <c r="B64" s="8" t="s">
        <v>229</v>
      </c>
      <c r="C64" s="9" t="s">
        <v>109</v>
      </c>
      <c r="D64" s="8" t="s">
        <v>108</v>
      </c>
      <c r="E64" s="9" t="s">
        <v>109</v>
      </c>
      <c r="F64" s="8" t="s">
        <v>171</v>
      </c>
      <c r="G64" s="9" t="s">
        <v>109</v>
      </c>
      <c r="H64" s="16">
        <v>101112</v>
      </c>
      <c r="I64" s="16">
        <v>101112</v>
      </c>
      <c r="J64" s="16"/>
      <c r="K64" s="16"/>
      <c r="L64" s="16">
        <v>101112</v>
      </c>
      <c r="M64" s="16"/>
      <c r="N64" s="16"/>
      <c r="O64" s="16"/>
      <c r="P64" s="22"/>
      <c r="Q64" s="16"/>
      <c r="R64" s="16"/>
      <c r="S64" s="16"/>
      <c r="T64" s="16"/>
      <c r="U64" s="16"/>
      <c r="V64" s="16"/>
      <c r="W64" s="16"/>
    </row>
    <row r="65" ht="18.75" customHeight="1" spans="1:23">
      <c r="A65" s="59" t="s">
        <v>59</v>
      </c>
      <c r="B65" s="8" t="s">
        <v>230</v>
      </c>
      <c r="C65" s="9" t="s">
        <v>177</v>
      </c>
      <c r="D65" s="8" t="s">
        <v>80</v>
      </c>
      <c r="E65" s="9" t="s">
        <v>81</v>
      </c>
      <c r="F65" s="8" t="s">
        <v>178</v>
      </c>
      <c r="G65" s="9" t="s">
        <v>179</v>
      </c>
      <c r="H65" s="16">
        <v>1010000</v>
      </c>
      <c r="I65" s="16">
        <v>1010000</v>
      </c>
      <c r="J65" s="16"/>
      <c r="K65" s="16"/>
      <c r="L65" s="16">
        <v>1010000</v>
      </c>
      <c r="M65" s="16"/>
      <c r="N65" s="16"/>
      <c r="O65" s="16"/>
      <c r="P65" s="22"/>
      <c r="Q65" s="16"/>
      <c r="R65" s="16"/>
      <c r="S65" s="16"/>
      <c r="T65" s="16"/>
      <c r="U65" s="16"/>
      <c r="V65" s="16"/>
      <c r="W65" s="16"/>
    </row>
    <row r="66" ht="18.75" customHeight="1" spans="1:23">
      <c r="A66" s="59" t="s">
        <v>59</v>
      </c>
      <c r="B66" s="8" t="s">
        <v>231</v>
      </c>
      <c r="C66" s="9" t="s">
        <v>185</v>
      </c>
      <c r="D66" s="8" t="s">
        <v>80</v>
      </c>
      <c r="E66" s="9" t="s">
        <v>81</v>
      </c>
      <c r="F66" s="8" t="s">
        <v>186</v>
      </c>
      <c r="G66" s="9" t="s">
        <v>185</v>
      </c>
      <c r="H66" s="16">
        <v>6400</v>
      </c>
      <c r="I66" s="16">
        <v>6400</v>
      </c>
      <c r="J66" s="16"/>
      <c r="K66" s="16"/>
      <c r="L66" s="16">
        <v>6400</v>
      </c>
      <c r="M66" s="16"/>
      <c r="N66" s="16"/>
      <c r="O66" s="16"/>
      <c r="P66" s="22"/>
      <c r="Q66" s="16"/>
      <c r="R66" s="16"/>
      <c r="S66" s="16"/>
      <c r="T66" s="16"/>
      <c r="U66" s="16"/>
      <c r="V66" s="16"/>
      <c r="W66" s="16"/>
    </row>
    <row r="67" ht="18.75" customHeight="1" spans="1:23">
      <c r="A67" s="59" t="s">
        <v>59</v>
      </c>
      <c r="B67" s="8" t="s">
        <v>232</v>
      </c>
      <c r="C67" s="9" t="s">
        <v>188</v>
      </c>
      <c r="D67" s="8" t="s">
        <v>80</v>
      </c>
      <c r="E67" s="9" t="s">
        <v>81</v>
      </c>
      <c r="F67" s="8" t="s">
        <v>189</v>
      </c>
      <c r="G67" s="9" t="s">
        <v>190</v>
      </c>
      <c r="H67" s="16">
        <v>13500</v>
      </c>
      <c r="I67" s="16">
        <v>13500</v>
      </c>
      <c r="J67" s="16"/>
      <c r="K67" s="16"/>
      <c r="L67" s="16">
        <v>13500</v>
      </c>
      <c r="M67" s="16"/>
      <c r="N67" s="16"/>
      <c r="O67" s="16"/>
      <c r="P67" s="22"/>
      <c r="Q67" s="16"/>
      <c r="R67" s="16"/>
      <c r="S67" s="16"/>
      <c r="T67" s="16"/>
      <c r="U67" s="16"/>
      <c r="V67" s="16"/>
      <c r="W67" s="16"/>
    </row>
    <row r="68" ht="18.75" customHeight="1" spans="1:23">
      <c r="A68" s="59" t="s">
        <v>59</v>
      </c>
      <c r="B68" s="8" t="s">
        <v>232</v>
      </c>
      <c r="C68" s="9" t="s">
        <v>188</v>
      </c>
      <c r="D68" s="8" t="s">
        <v>80</v>
      </c>
      <c r="E68" s="9" t="s">
        <v>81</v>
      </c>
      <c r="F68" s="8" t="s">
        <v>191</v>
      </c>
      <c r="G68" s="9" t="s">
        <v>192</v>
      </c>
      <c r="H68" s="16">
        <v>6500</v>
      </c>
      <c r="I68" s="16">
        <v>6500</v>
      </c>
      <c r="J68" s="16"/>
      <c r="K68" s="16"/>
      <c r="L68" s="16">
        <v>6500</v>
      </c>
      <c r="M68" s="16"/>
      <c r="N68" s="16"/>
      <c r="O68" s="16"/>
      <c r="P68" s="22"/>
      <c r="Q68" s="16"/>
      <c r="R68" s="16"/>
      <c r="S68" s="16"/>
      <c r="T68" s="16"/>
      <c r="U68" s="16"/>
      <c r="V68" s="16"/>
      <c r="W68" s="16"/>
    </row>
    <row r="69" ht="18.75" customHeight="1" spans="1:23">
      <c r="A69" s="59" t="s">
        <v>59</v>
      </c>
      <c r="B69" s="8" t="s">
        <v>232</v>
      </c>
      <c r="C69" s="9" t="s">
        <v>188</v>
      </c>
      <c r="D69" s="8" t="s">
        <v>80</v>
      </c>
      <c r="E69" s="9" t="s">
        <v>81</v>
      </c>
      <c r="F69" s="8" t="s">
        <v>193</v>
      </c>
      <c r="G69" s="9" t="s">
        <v>194</v>
      </c>
      <c r="H69" s="16">
        <v>6000</v>
      </c>
      <c r="I69" s="16">
        <v>6000</v>
      </c>
      <c r="J69" s="16"/>
      <c r="K69" s="16"/>
      <c r="L69" s="16">
        <v>6000</v>
      </c>
      <c r="M69" s="16"/>
      <c r="N69" s="16"/>
      <c r="O69" s="16"/>
      <c r="P69" s="22"/>
      <c r="Q69" s="16"/>
      <c r="R69" s="16"/>
      <c r="S69" s="16"/>
      <c r="T69" s="16"/>
      <c r="U69" s="16"/>
      <c r="V69" s="16"/>
      <c r="W69" s="16"/>
    </row>
    <row r="70" ht="18.75" customHeight="1" spans="1:23">
      <c r="A70" s="59" t="s">
        <v>59</v>
      </c>
      <c r="B70" s="8" t="s">
        <v>232</v>
      </c>
      <c r="C70" s="9" t="s">
        <v>188</v>
      </c>
      <c r="D70" s="8" t="s">
        <v>80</v>
      </c>
      <c r="E70" s="9" t="s">
        <v>81</v>
      </c>
      <c r="F70" s="8" t="s">
        <v>195</v>
      </c>
      <c r="G70" s="9" t="s">
        <v>196</v>
      </c>
      <c r="H70" s="16">
        <v>2000</v>
      </c>
      <c r="I70" s="16">
        <v>2000</v>
      </c>
      <c r="J70" s="16"/>
      <c r="K70" s="16"/>
      <c r="L70" s="16">
        <v>2000</v>
      </c>
      <c r="M70" s="16"/>
      <c r="N70" s="16"/>
      <c r="O70" s="16"/>
      <c r="P70" s="22"/>
      <c r="Q70" s="16"/>
      <c r="R70" s="16"/>
      <c r="S70" s="16"/>
      <c r="T70" s="16"/>
      <c r="U70" s="16"/>
      <c r="V70" s="16"/>
      <c r="W70" s="16"/>
    </row>
    <row r="71" ht="18.75" customHeight="1" spans="1:23">
      <c r="A71" s="59" t="s">
        <v>59</v>
      </c>
      <c r="B71" s="8" t="s">
        <v>233</v>
      </c>
      <c r="C71" s="9" t="s">
        <v>205</v>
      </c>
      <c r="D71" s="8" t="s">
        <v>80</v>
      </c>
      <c r="E71" s="9" t="s">
        <v>81</v>
      </c>
      <c r="F71" s="8" t="s">
        <v>164</v>
      </c>
      <c r="G71" s="9" t="s">
        <v>165</v>
      </c>
      <c r="H71" s="16">
        <v>18331.31</v>
      </c>
      <c r="I71" s="16">
        <v>18331.31</v>
      </c>
      <c r="J71" s="16"/>
      <c r="K71" s="16"/>
      <c r="L71" s="16">
        <v>18331.31</v>
      </c>
      <c r="M71" s="16"/>
      <c r="N71" s="16"/>
      <c r="O71" s="16"/>
      <c r="P71" s="22"/>
      <c r="Q71" s="16"/>
      <c r="R71" s="16"/>
      <c r="S71" s="16"/>
      <c r="T71" s="16"/>
      <c r="U71" s="16"/>
      <c r="V71" s="16"/>
      <c r="W71" s="16"/>
    </row>
    <row r="72" ht="18.75" customHeight="1" spans="1:23">
      <c r="A72" s="59" t="s">
        <v>59</v>
      </c>
      <c r="B72" s="8" t="s">
        <v>234</v>
      </c>
      <c r="C72" s="9" t="s">
        <v>202</v>
      </c>
      <c r="D72" s="8" t="s">
        <v>80</v>
      </c>
      <c r="E72" s="9" t="s">
        <v>81</v>
      </c>
      <c r="F72" s="8" t="s">
        <v>203</v>
      </c>
      <c r="G72" s="9" t="s">
        <v>202</v>
      </c>
      <c r="H72" s="16">
        <v>16000</v>
      </c>
      <c r="I72" s="16">
        <v>16000</v>
      </c>
      <c r="J72" s="16"/>
      <c r="K72" s="16"/>
      <c r="L72" s="16">
        <v>16000</v>
      </c>
      <c r="M72" s="16"/>
      <c r="N72" s="16"/>
      <c r="O72" s="16"/>
      <c r="P72" s="22"/>
      <c r="Q72" s="16"/>
      <c r="R72" s="16"/>
      <c r="S72" s="16"/>
      <c r="T72" s="16"/>
      <c r="U72" s="16"/>
      <c r="V72" s="16"/>
      <c r="W72" s="16"/>
    </row>
    <row r="73" ht="18.75" customHeight="1" spans="1:23">
      <c r="A73" s="59" t="s">
        <v>59</v>
      </c>
      <c r="B73" s="8" t="s">
        <v>235</v>
      </c>
      <c r="C73" s="9" t="s">
        <v>213</v>
      </c>
      <c r="D73" s="8" t="s">
        <v>80</v>
      </c>
      <c r="E73" s="9" t="s">
        <v>81</v>
      </c>
      <c r="F73" s="8" t="s">
        <v>214</v>
      </c>
      <c r="G73" s="9" t="s">
        <v>215</v>
      </c>
      <c r="H73" s="16">
        <v>105600</v>
      </c>
      <c r="I73" s="16">
        <v>105600</v>
      </c>
      <c r="J73" s="16"/>
      <c r="K73" s="16"/>
      <c r="L73" s="16">
        <v>105600</v>
      </c>
      <c r="M73" s="16"/>
      <c r="N73" s="16"/>
      <c r="O73" s="16"/>
      <c r="P73" s="22"/>
      <c r="Q73" s="16"/>
      <c r="R73" s="16"/>
      <c r="S73" s="16"/>
      <c r="T73" s="16"/>
      <c r="U73" s="16"/>
      <c r="V73" s="16"/>
      <c r="W73" s="16"/>
    </row>
    <row r="74" ht="18.75" customHeight="1" spans="1:23">
      <c r="A74" s="59" t="s">
        <v>59</v>
      </c>
      <c r="B74" s="8" t="s">
        <v>235</v>
      </c>
      <c r="C74" s="9" t="s">
        <v>213</v>
      </c>
      <c r="D74" s="8" t="s">
        <v>80</v>
      </c>
      <c r="E74" s="9" t="s">
        <v>81</v>
      </c>
      <c r="F74" s="8" t="s">
        <v>214</v>
      </c>
      <c r="G74" s="9" t="s">
        <v>215</v>
      </c>
      <c r="H74" s="16">
        <v>28800</v>
      </c>
      <c r="I74" s="16">
        <v>28800</v>
      </c>
      <c r="J74" s="16"/>
      <c r="K74" s="16"/>
      <c r="L74" s="16">
        <v>28800</v>
      </c>
      <c r="M74" s="16"/>
      <c r="N74" s="16"/>
      <c r="O74" s="16"/>
      <c r="P74" s="22"/>
      <c r="Q74" s="16"/>
      <c r="R74" s="16"/>
      <c r="S74" s="16"/>
      <c r="T74" s="16"/>
      <c r="U74" s="16"/>
      <c r="V74" s="16"/>
      <c r="W74" s="16"/>
    </row>
    <row r="75" ht="22.5" spans="1:23">
      <c r="A75" s="59" t="s">
        <v>59</v>
      </c>
      <c r="B75" s="8" t="s">
        <v>236</v>
      </c>
      <c r="C75" s="9" t="s">
        <v>237</v>
      </c>
      <c r="D75" s="8" t="s">
        <v>80</v>
      </c>
      <c r="E75" s="9" t="s">
        <v>81</v>
      </c>
      <c r="F75" s="8" t="s">
        <v>189</v>
      </c>
      <c r="G75" s="9" t="s">
        <v>190</v>
      </c>
      <c r="H75" s="16">
        <v>140000</v>
      </c>
      <c r="I75" s="16">
        <v>140000</v>
      </c>
      <c r="J75" s="16"/>
      <c r="K75" s="16"/>
      <c r="L75" s="16">
        <v>140000</v>
      </c>
      <c r="M75" s="16"/>
      <c r="N75" s="16"/>
      <c r="O75" s="16"/>
      <c r="P75" s="22"/>
      <c r="Q75" s="16"/>
      <c r="R75" s="16"/>
      <c r="S75" s="16"/>
      <c r="T75" s="16"/>
      <c r="U75" s="16"/>
      <c r="V75" s="16"/>
      <c r="W75" s="16"/>
    </row>
    <row r="76" ht="22.5" spans="1:23">
      <c r="A76" s="59" t="s">
        <v>59</v>
      </c>
      <c r="B76" s="8" t="s">
        <v>236</v>
      </c>
      <c r="C76" s="9" t="s">
        <v>237</v>
      </c>
      <c r="D76" s="8" t="s">
        <v>80</v>
      </c>
      <c r="E76" s="9" t="s">
        <v>81</v>
      </c>
      <c r="F76" s="8" t="s">
        <v>197</v>
      </c>
      <c r="G76" s="9" t="s">
        <v>198</v>
      </c>
      <c r="H76" s="16">
        <v>10500</v>
      </c>
      <c r="I76" s="16">
        <v>10500</v>
      </c>
      <c r="J76" s="16"/>
      <c r="K76" s="16"/>
      <c r="L76" s="16">
        <v>10500</v>
      </c>
      <c r="M76" s="16"/>
      <c r="N76" s="16"/>
      <c r="O76" s="16"/>
      <c r="P76" s="22"/>
      <c r="Q76" s="16"/>
      <c r="R76" s="16"/>
      <c r="S76" s="16"/>
      <c r="T76" s="16"/>
      <c r="U76" s="16"/>
      <c r="V76" s="16"/>
      <c r="W76" s="16"/>
    </row>
    <row r="77" ht="22.5" spans="1:23">
      <c r="A77" s="59" t="s">
        <v>59</v>
      </c>
      <c r="B77" s="8" t="s">
        <v>236</v>
      </c>
      <c r="C77" s="9" t="s">
        <v>237</v>
      </c>
      <c r="D77" s="8" t="s">
        <v>80</v>
      </c>
      <c r="E77" s="9" t="s">
        <v>81</v>
      </c>
      <c r="F77" s="8" t="s">
        <v>224</v>
      </c>
      <c r="G77" s="9" t="s">
        <v>225</v>
      </c>
      <c r="H77" s="16">
        <v>18000</v>
      </c>
      <c r="I77" s="16">
        <v>18000</v>
      </c>
      <c r="J77" s="16"/>
      <c r="K77" s="16"/>
      <c r="L77" s="16">
        <v>18000</v>
      </c>
      <c r="M77" s="16"/>
      <c r="N77" s="16"/>
      <c r="O77" s="16"/>
      <c r="P77" s="22"/>
      <c r="Q77" s="16"/>
      <c r="R77" s="16"/>
      <c r="S77" s="16"/>
      <c r="T77" s="16"/>
      <c r="U77" s="16"/>
      <c r="V77" s="16"/>
      <c r="W77" s="16"/>
    </row>
    <row r="78" ht="22.5" spans="1:23">
      <c r="A78" s="59" t="s">
        <v>59</v>
      </c>
      <c r="B78" s="8" t="s">
        <v>236</v>
      </c>
      <c r="C78" s="9" t="s">
        <v>237</v>
      </c>
      <c r="D78" s="8" t="s">
        <v>80</v>
      </c>
      <c r="E78" s="9" t="s">
        <v>81</v>
      </c>
      <c r="F78" s="8" t="s">
        <v>238</v>
      </c>
      <c r="G78" s="9" t="s">
        <v>239</v>
      </c>
      <c r="H78" s="16">
        <v>2000</v>
      </c>
      <c r="I78" s="16">
        <v>2000</v>
      </c>
      <c r="J78" s="16"/>
      <c r="K78" s="16"/>
      <c r="L78" s="16">
        <v>2000</v>
      </c>
      <c r="M78" s="16"/>
      <c r="N78" s="16"/>
      <c r="O78" s="16"/>
      <c r="P78" s="22"/>
      <c r="Q78" s="16"/>
      <c r="R78" s="16"/>
      <c r="S78" s="16"/>
      <c r="T78" s="16"/>
      <c r="U78" s="16"/>
      <c r="V78" s="16"/>
      <c r="W78" s="16"/>
    </row>
    <row r="79" ht="22.5" spans="1:23">
      <c r="A79" s="59" t="s">
        <v>59</v>
      </c>
      <c r="B79" s="8" t="s">
        <v>236</v>
      </c>
      <c r="C79" s="9" t="s">
        <v>237</v>
      </c>
      <c r="D79" s="8" t="s">
        <v>80</v>
      </c>
      <c r="E79" s="9" t="s">
        <v>81</v>
      </c>
      <c r="F79" s="8" t="s">
        <v>240</v>
      </c>
      <c r="G79" s="9" t="s">
        <v>241</v>
      </c>
      <c r="H79" s="16">
        <v>9500</v>
      </c>
      <c r="I79" s="16">
        <v>9500</v>
      </c>
      <c r="J79" s="16"/>
      <c r="K79" s="16"/>
      <c r="L79" s="16">
        <v>9500</v>
      </c>
      <c r="M79" s="16"/>
      <c r="N79" s="16"/>
      <c r="O79" s="16"/>
      <c r="P79" s="22"/>
      <c r="Q79" s="16"/>
      <c r="R79" s="16"/>
      <c r="S79" s="16"/>
      <c r="T79" s="16"/>
      <c r="U79" s="16"/>
      <c r="V79" s="16"/>
      <c r="W79" s="16"/>
    </row>
    <row r="80" ht="22.5" spans="1:23">
      <c r="A80" s="59" t="s">
        <v>59</v>
      </c>
      <c r="B80" s="8" t="s">
        <v>236</v>
      </c>
      <c r="C80" s="9" t="s">
        <v>237</v>
      </c>
      <c r="D80" s="8" t="s">
        <v>80</v>
      </c>
      <c r="E80" s="9" t="s">
        <v>81</v>
      </c>
      <c r="F80" s="8" t="s">
        <v>242</v>
      </c>
      <c r="G80" s="9" t="s">
        <v>243</v>
      </c>
      <c r="H80" s="16">
        <v>180000</v>
      </c>
      <c r="I80" s="16">
        <v>180000</v>
      </c>
      <c r="J80" s="16"/>
      <c r="K80" s="16"/>
      <c r="L80" s="16">
        <v>180000</v>
      </c>
      <c r="M80" s="16"/>
      <c r="N80" s="16"/>
      <c r="O80" s="16"/>
      <c r="P80" s="22"/>
      <c r="Q80" s="16"/>
      <c r="R80" s="16"/>
      <c r="S80" s="16"/>
      <c r="T80" s="16"/>
      <c r="U80" s="16"/>
      <c r="V80" s="16"/>
      <c r="W80" s="16"/>
    </row>
    <row r="81" ht="22.5" spans="1:23">
      <c r="A81" s="59" t="s">
        <v>59</v>
      </c>
      <c r="B81" s="8" t="s">
        <v>236</v>
      </c>
      <c r="C81" s="9" t="s">
        <v>237</v>
      </c>
      <c r="D81" s="8" t="s">
        <v>80</v>
      </c>
      <c r="E81" s="9" t="s">
        <v>81</v>
      </c>
      <c r="F81" s="8" t="s">
        <v>199</v>
      </c>
      <c r="G81" s="9" t="s">
        <v>200</v>
      </c>
      <c r="H81" s="16">
        <v>40000</v>
      </c>
      <c r="I81" s="16">
        <v>40000</v>
      </c>
      <c r="J81" s="16"/>
      <c r="K81" s="16"/>
      <c r="L81" s="16">
        <v>40000</v>
      </c>
      <c r="M81" s="16"/>
      <c r="N81" s="16"/>
      <c r="O81" s="16"/>
      <c r="P81" s="22"/>
      <c r="Q81" s="16"/>
      <c r="R81" s="16"/>
      <c r="S81" s="16"/>
      <c r="T81" s="16"/>
      <c r="U81" s="16"/>
      <c r="V81" s="16"/>
      <c r="W81" s="16"/>
    </row>
    <row r="82" ht="22.5" spans="1:23">
      <c r="A82" s="59" t="s">
        <v>59</v>
      </c>
      <c r="B82" s="8" t="s">
        <v>244</v>
      </c>
      <c r="C82" s="9" t="s">
        <v>245</v>
      </c>
      <c r="D82" s="8" t="s">
        <v>80</v>
      </c>
      <c r="E82" s="9" t="s">
        <v>81</v>
      </c>
      <c r="F82" s="8" t="s">
        <v>226</v>
      </c>
      <c r="G82" s="9" t="s">
        <v>133</v>
      </c>
      <c r="H82" s="16">
        <v>400000</v>
      </c>
      <c r="I82" s="16">
        <v>400000</v>
      </c>
      <c r="J82" s="16"/>
      <c r="K82" s="16"/>
      <c r="L82" s="16">
        <v>400000</v>
      </c>
      <c r="M82" s="16"/>
      <c r="N82" s="16"/>
      <c r="O82" s="16"/>
      <c r="P82" s="22"/>
      <c r="Q82" s="16"/>
      <c r="R82" s="16"/>
      <c r="S82" s="16"/>
      <c r="T82" s="16"/>
      <c r="U82" s="16"/>
      <c r="V82" s="16"/>
      <c r="W82" s="16"/>
    </row>
    <row r="83" ht="18.75" customHeight="1" spans="1:23">
      <c r="A83" s="59" t="s">
        <v>59</v>
      </c>
      <c r="B83" s="8" t="s">
        <v>246</v>
      </c>
      <c r="C83" s="9" t="s">
        <v>217</v>
      </c>
      <c r="D83" s="8" t="s">
        <v>80</v>
      </c>
      <c r="E83" s="9" t="s">
        <v>81</v>
      </c>
      <c r="F83" s="8" t="s">
        <v>218</v>
      </c>
      <c r="G83" s="9" t="s">
        <v>219</v>
      </c>
      <c r="H83" s="16">
        <v>705600</v>
      </c>
      <c r="I83" s="16">
        <v>705600</v>
      </c>
      <c r="J83" s="16"/>
      <c r="K83" s="16"/>
      <c r="L83" s="16">
        <v>705600</v>
      </c>
      <c r="M83" s="16"/>
      <c r="N83" s="16"/>
      <c r="O83" s="16"/>
      <c r="P83" s="22"/>
      <c r="Q83" s="16"/>
      <c r="R83" s="16"/>
      <c r="S83" s="16"/>
      <c r="T83" s="16"/>
      <c r="U83" s="16"/>
      <c r="V83" s="16"/>
      <c r="W83" s="16"/>
    </row>
    <row r="84" ht="22.5" spans="1:23">
      <c r="A84" s="59" t="s">
        <v>59</v>
      </c>
      <c r="B84" s="8" t="s">
        <v>247</v>
      </c>
      <c r="C84" s="9" t="s">
        <v>248</v>
      </c>
      <c r="D84" s="8" t="s">
        <v>80</v>
      </c>
      <c r="E84" s="9" t="s">
        <v>81</v>
      </c>
      <c r="F84" s="8" t="s">
        <v>242</v>
      </c>
      <c r="G84" s="9" t="s">
        <v>243</v>
      </c>
      <c r="H84" s="16">
        <v>21000</v>
      </c>
      <c r="I84" s="16">
        <v>21000</v>
      </c>
      <c r="J84" s="16"/>
      <c r="K84" s="16"/>
      <c r="L84" s="16">
        <v>21000</v>
      </c>
      <c r="M84" s="16"/>
      <c r="N84" s="16"/>
      <c r="O84" s="16"/>
      <c r="P84" s="22"/>
      <c r="Q84" s="16"/>
      <c r="R84" s="16"/>
      <c r="S84" s="16"/>
      <c r="T84" s="16"/>
      <c r="U84" s="16"/>
      <c r="V84" s="16"/>
      <c r="W84" s="16"/>
    </row>
    <row r="85" ht="18.75" customHeight="1" spans="1:23">
      <c r="A85" s="11" t="s">
        <v>32</v>
      </c>
      <c r="B85" s="11"/>
      <c r="C85" s="11"/>
      <c r="D85" s="11"/>
      <c r="E85" s="60"/>
      <c r="F85" s="11"/>
      <c r="G85" s="60"/>
      <c r="H85" s="16">
        <v>12351217.38</v>
      </c>
      <c r="I85" s="16">
        <v>12351217.38</v>
      </c>
      <c r="J85" s="16"/>
      <c r="K85" s="16"/>
      <c r="L85" s="16">
        <v>12351217.38</v>
      </c>
      <c r="M85" s="16"/>
      <c r="N85" s="16"/>
      <c r="O85" s="16"/>
      <c r="P85" s="16"/>
      <c r="Q85" s="16"/>
      <c r="R85" s="16"/>
      <c r="S85" s="16"/>
      <c r="T85" s="16"/>
      <c r="U85" s="16"/>
      <c r="V85" s="16"/>
      <c r="W85" s="16"/>
    </row>
  </sheetData>
  <mergeCells count="30">
    <mergeCell ref="A2:W2"/>
    <mergeCell ref="A3:G3"/>
    <mergeCell ref="I4:W4"/>
    <mergeCell ref="I5:M5"/>
    <mergeCell ref="N5:P5"/>
    <mergeCell ref="R5:W5"/>
    <mergeCell ref="A85:G85"/>
    <mergeCell ref="A4:A7"/>
    <mergeCell ref="B4:B7"/>
    <mergeCell ref="C4:C7"/>
    <mergeCell ref="D4:D7"/>
    <mergeCell ref="E4:E7"/>
    <mergeCell ref="F4:F7"/>
    <mergeCell ref="G4:G7"/>
    <mergeCell ref="H4: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ageMargins left="0.393055555555556" right="0.156944444444444" top="0.747916666666667" bottom="0.629861111111111" header="0.5" footer="0.5"/>
  <pageSetup paperSize="9" scale="42" pageOrder="overThenDown"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31"/>
  <sheetViews>
    <sheetView showZeros="0" topLeftCell="B20" workbookViewId="0">
      <selection activeCell="C24" sqref="C24"/>
    </sheetView>
  </sheetViews>
  <sheetFormatPr defaultColWidth="8.85" defaultRowHeight="15" customHeight="1"/>
  <cols>
    <col min="1" max="1" width="13.5166666666667" customWidth="1"/>
    <col min="2" max="2" width="18.625" customWidth="1"/>
    <col min="3" max="3" width="22.625" customWidth="1"/>
    <col min="4" max="4" width="25.25" customWidth="1"/>
    <col min="5" max="5" width="7.875" customWidth="1"/>
    <col min="6" max="6" width="8.75" customWidth="1"/>
    <col min="7" max="7" width="7.5" customWidth="1"/>
    <col min="8" max="8" width="11.125" customWidth="1"/>
    <col min="9" max="10" width="11.25" customWidth="1"/>
    <col min="11" max="11" width="11.375" customWidth="1"/>
    <col min="12" max="12" width="5.625" customWidth="1"/>
    <col min="13" max="13" width="5.375" customWidth="1"/>
    <col min="14" max="14" width="5.125" customWidth="1"/>
    <col min="15" max="15" width="5.5" customWidth="1"/>
    <col min="16" max="16" width="5.75" customWidth="1"/>
    <col min="17" max="17" width="6" customWidth="1"/>
    <col min="18" max="18" width="4.125" customWidth="1"/>
    <col min="19" max="19" width="4.625" customWidth="1"/>
    <col min="20" max="20" width="7.025" customWidth="1"/>
    <col min="21" max="21" width="5.5" customWidth="1"/>
    <col min="22" max="22" width="5.875" customWidth="1"/>
    <col min="23" max="23" width="5.25" customWidth="1"/>
  </cols>
  <sheetData>
    <row r="1" ht="18.75" customHeight="1" spans="1:23">
      <c r="A1" s="1"/>
      <c r="B1" s="1"/>
      <c r="C1" s="1"/>
      <c r="D1" s="1"/>
      <c r="E1" s="1"/>
      <c r="F1" s="1"/>
      <c r="G1" s="1"/>
      <c r="H1" s="1"/>
      <c r="I1" s="1"/>
      <c r="J1" s="1"/>
      <c r="K1" s="1"/>
      <c r="L1" s="1"/>
      <c r="M1" s="1"/>
      <c r="N1" s="2"/>
      <c r="O1" s="2"/>
      <c r="P1" s="2"/>
      <c r="Q1" s="2"/>
      <c r="R1" s="2"/>
      <c r="S1" s="2"/>
      <c r="T1" s="2"/>
      <c r="U1" s="2"/>
      <c r="V1" s="2"/>
      <c r="W1" s="2" t="s">
        <v>249</v>
      </c>
    </row>
    <row r="2" ht="45" customHeight="1" spans="1:23">
      <c r="A2" s="3" t="s">
        <v>250</v>
      </c>
      <c r="B2" s="3"/>
      <c r="C2" s="3"/>
      <c r="D2" s="3"/>
      <c r="E2" s="3"/>
      <c r="F2" s="3"/>
      <c r="G2" s="3"/>
      <c r="H2" s="3"/>
      <c r="I2" s="3"/>
      <c r="J2" s="3"/>
      <c r="K2" s="3"/>
      <c r="L2" s="3"/>
      <c r="M2" s="3"/>
      <c r="N2" s="52"/>
      <c r="O2" s="52"/>
      <c r="P2" s="52"/>
      <c r="Q2" s="52"/>
      <c r="R2" s="52"/>
      <c r="S2" s="52"/>
      <c r="T2" s="52"/>
      <c r="U2" s="52"/>
      <c r="V2" s="52"/>
      <c r="W2" s="52"/>
    </row>
    <row r="3" ht="18.75" customHeight="1" spans="1:23">
      <c r="A3" s="4" t="str">
        <f>"单位名称："&amp;"峨山彝族自治县人民政府办公室"</f>
        <v>单位名称：峨山彝族自治县人民政府办公室</v>
      </c>
      <c r="B3" s="4"/>
      <c r="C3" s="4"/>
      <c r="D3" s="4"/>
      <c r="E3" s="4"/>
      <c r="F3" s="4"/>
      <c r="G3" s="4"/>
      <c r="H3" s="4"/>
      <c r="I3" s="53"/>
      <c r="J3" s="53"/>
      <c r="K3" s="53"/>
      <c r="L3" s="53"/>
      <c r="M3" s="53"/>
      <c r="N3" s="5"/>
      <c r="O3" s="5"/>
      <c r="P3" s="5"/>
      <c r="Q3" s="5"/>
      <c r="R3" s="5"/>
      <c r="S3" s="5"/>
      <c r="T3" s="5"/>
      <c r="U3" s="5"/>
      <c r="V3" s="5"/>
      <c r="W3" s="5" t="s">
        <v>29</v>
      </c>
    </row>
    <row r="4" ht="18.75" customHeight="1" spans="1:23">
      <c r="A4" s="12" t="s">
        <v>251</v>
      </c>
      <c r="B4" s="12" t="s">
        <v>139</v>
      </c>
      <c r="C4" s="12" t="s">
        <v>140</v>
      </c>
      <c r="D4" s="12" t="s">
        <v>252</v>
      </c>
      <c r="E4" s="12" t="s">
        <v>141</v>
      </c>
      <c r="F4" s="12" t="s">
        <v>142</v>
      </c>
      <c r="G4" s="12" t="s">
        <v>253</v>
      </c>
      <c r="H4" s="12" t="s">
        <v>144</v>
      </c>
      <c r="I4" s="45" t="s">
        <v>32</v>
      </c>
      <c r="J4" s="45" t="s">
        <v>254</v>
      </c>
      <c r="K4" s="12"/>
      <c r="L4" s="12"/>
      <c r="M4" s="12"/>
      <c r="N4" s="12" t="s">
        <v>146</v>
      </c>
      <c r="O4" s="12"/>
      <c r="P4" s="12"/>
      <c r="Q4" s="12" t="s">
        <v>38</v>
      </c>
      <c r="R4" s="12" t="s">
        <v>65</v>
      </c>
      <c r="S4" s="12"/>
      <c r="T4" s="12"/>
      <c r="U4" s="12"/>
      <c r="V4" s="12"/>
      <c r="W4" s="12"/>
    </row>
    <row r="5" ht="18.75" customHeight="1" spans="1:23">
      <c r="A5" s="12"/>
      <c r="B5" s="12"/>
      <c r="C5" s="12"/>
      <c r="D5" s="12"/>
      <c r="E5" s="12"/>
      <c r="F5" s="12"/>
      <c r="G5" s="12"/>
      <c r="H5" s="12"/>
      <c r="I5" s="45" t="s">
        <v>147</v>
      </c>
      <c r="J5" s="45" t="s">
        <v>35</v>
      </c>
      <c r="K5" s="12"/>
      <c r="L5" s="12" t="s">
        <v>36</v>
      </c>
      <c r="M5" s="12" t="s">
        <v>37</v>
      </c>
      <c r="N5" s="12" t="s">
        <v>35</v>
      </c>
      <c r="O5" s="12" t="s">
        <v>36</v>
      </c>
      <c r="P5" s="12" t="s">
        <v>37</v>
      </c>
      <c r="Q5" s="12" t="s">
        <v>38</v>
      </c>
      <c r="R5" s="12" t="s">
        <v>34</v>
      </c>
      <c r="S5" s="12" t="s">
        <v>41</v>
      </c>
      <c r="T5" s="12" t="s">
        <v>42</v>
      </c>
      <c r="U5" s="12" t="s">
        <v>43</v>
      </c>
      <c r="V5" s="12" t="s">
        <v>44</v>
      </c>
      <c r="W5" s="12" t="s">
        <v>45</v>
      </c>
    </row>
    <row r="6" ht="18.75" customHeight="1" spans="1:23">
      <c r="A6" s="12"/>
      <c r="B6" s="12"/>
      <c r="C6" s="12"/>
      <c r="D6" s="12"/>
      <c r="E6" s="12"/>
      <c r="F6" s="12"/>
      <c r="G6" s="12"/>
      <c r="H6" s="12"/>
      <c r="I6" s="45"/>
      <c r="J6" s="45" t="s">
        <v>35</v>
      </c>
      <c r="K6" s="12"/>
      <c r="L6" s="12" t="s">
        <v>36</v>
      </c>
      <c r="M6" s="12" t="s">
        <v>37</v>
      </c>
      <c r="N6" s="12" t="s">
        <v>35</v>
      </c>
      <c r="O6" s="12" t="s">
        <v>36</v>
      </c>
      <c r="P6" s="12" t="s">
        <v>37</v>
      </c>
      <c r="Q6" s="12"/>
      <c r="R6" s="12" t="s">
        <v>34</v>
      </c>
      <c r="S6" s="12" t="s">
        <v>41</v>
      </c>
      <c r="T6" s="12" t="s">
        <v>42</v>
      </c>
      <c r="U6" s="12" t="s">
        <v>43</v>
      </c>
      <c r="V6" s="12" t="s">
        <v>44</v>
      </c>
      <c r="W6" s="12" t="s">
        <v>45</v>
      </c>
    </row>
    <row r="7" ht="27" customHeight="1" spans="1:23">
      <c r="A7" s="12"/>
      <c r="B7" s="12"/>
      <c r="C7" s="12"/>
      <c r="D7" s="12"/>
      <c r="E7" s="12"/>
      <c r="F7" s="12"/>
      <c r="G7" s="12"/>
      <c r="H7" s="12"/>
      <c r="I7" s="45"/>
      <c r="J7" s="45" t="s">
        <v>34</v>
      </c>
      <c r="K7" s="12" t="s">
        <v>255</v>
      </c>
      <c r="L7" s="12"/>
      <c r="M7" s="12"/>
      <c r="N7" s="12"/>
      <c r="O7" s="12"/>
      <c r="P7" s="12"/>
      <c r="Q7" s="12"/>
      <c r="R7" s="12"/>
      <c r="S7" s="12"/>
      <c r="T7" s="12"/>
      <c r="U7" s="12"/>
      <c r="V7" s="12"/>
      <c r="W7" s="12"/>
    </row>
    <row r="8" ht="18.75" customHeight="1" spans="1:23">
      <c r="A8" s="13" t="s">
        <v>46</v>
      </c>
      <c r="B8" s="13">
        <v>2</v>
      </c>
      <c r="C8" s="13">
        <v>3</v>
      </c>
      <c r="D8" s="13">
        <v>4</v>
      </c>
      <c r="E8" s="13">
        <v>5</v>
      </c>
      <c r="F8" s="13">
        <v>6</v>
      </c>
      <c r="G8" s="13">
        <v>7</v>
      </c>
      <c r="H8" s="13">
        <v>8</v>
      </c>
      <c r="I8" s="13">
        <v>9</v>
      </c>
      <c r="J8" s="13">
        <v>10</v>
      </c>
      <c r="K8" s="13">
        <v>11</v>
      </c>
      <c r="L8" s="13">
        <v>12</v>
      </c>
      <c r="M8" s="13">
        <v>13</v>
      </c>
      <c r="N8" s="13">
        <v>14</v>
      </c>
      <c r="O8" s="13">
        <v>15</v>
      </c>
      <c r="P8" s="13">
        <v>16</v>
      </c>
      <c r="Q8" s="13">
        <v>17</v>
      </c>
      <c r="R8" s="13">
        <v>18</v>
      </c>
      <c r="S8" s="13">
        <v>19</v>
      </c>
      <c r="T8" s="13">
        <v>20</v>
      </c>
      <c r="U8" s="13">
        <v>21</v>
      </c>
      <c r="V8" s="13">
        <v>22</v>
      </c>
      <c r="W8" s="13">
        <v>23</v>
      </c>
    </row>
    <row r="9" ht="24" customHeight="1" spans="1:23">
      <c r="A9" s="8"/>
      <c r="B9" s="8"/>
      <c r="C9" s="9" t="s">
        <v>256</v>
      </c>
      <c r="D9" s="8"/>
      <c r="E9" s="8"/>
      <c r="F9" s="8"/>
      <c r="G9" s="8"/>
      <c r="H9" s="8"/>
      <c r="I9" s="10">
        <v>260585.6</v>
      </c>
      <c r="J9" s="10">
        <v>260585.6</v>
      </c>
      <c r="K9" s="10">
        <v>260585.6</v>
      </c>
      <c r="L9" s="10"/>
      <c r="M9" s="10"/>
      <c r="N9" s="10"/>
      <c r="O9" s="10"/>
      <c r="P9" s="10"/>
      <c r="Q9" s="10"/>
      <c r="R9" s="10"/>
      <c r="S9" s="10"/>
      <c r="T9" s="10"/>
      <c r="U9" s="10"/>
      <c r="V9" s="10"/>
      <c r="W9" s="10"/>
    </row>
    <row r="10" ht="24" customHeight="1" spans="1:23">
      <c r="A10" s="8" t="s">
        <v>257</v>
      </c>
      <c r="B10" s="8" t="s">
        <v>258</v>
      </c>
      <c r="C10" s="9" t="s">
        <v>256</v>
      </c>
      <c r="D10" s="8" t="s">
        <v>56</v>
      </c>
      <c r="E10" s="8" t="s">
        <v>92</v>
      </c>
      <c r="F10" s="8" t="s">
        <v>93</v>
      </c>
      <c r="G10" s="8" t="s">
        <v>259</v>
      </c>
      <c r="H10" s="8" t="s">
        <v>260</v>
      </c>
      <c r="I10" s="10">
        <v>1200</v>
      </c>
      <c r="J10" s="10">
        <v>1200</v>
      </c>
      <c r="K10" s="10">
        <v>1200</v>
      </c>
      <c r="L10" s="10"/>
      <c r="M10" s="10"/>
      <c r="N10" s="10"/>
      <c r="O10" s="10"/>
      <c r="P10" s="10"/>
      <c r="Q10" s="10"/>
      <c r="R10" s="10"/>
      <c r="S10" s="10"/>
      <c r="T10" s="10"/>
      <c r="U10" s="10"/>
      <c r="V10" s="10"/>
      <c r="W10" s="10"/>
    </row>
    <row r="11" ht="24" customHeight="1" spans="1:23">
      <c r="A11" s="8" t="s">
        <v>257</v>
      </c>
      <c r="B11" s="8" t="s">
        <v>258</v>
      </c>
      <c r="C11" s="9" t="s">
        <v>256</v>
      </c>
      <c r="D11" s="8" t="s">
        <v>56</v>
      </c>
      <c r="E11" s="8" t="s">
        <v>92</v>
      </c>
      <c r="F11" s="8" t="s">
        <v>93</v>
      </c>
      <c r="G11" s="8" t="s">
        <v>259</v>
      </c>
      <c r="H11" s="8" t="s">
        <v>260</v>
      </c>
      <c r="I11" s="10">
        <v>259385.6</v>
      </c>
      <c r="J11" s="10">
        <v>259385.6</v>
      </c>
      <c r="K11" s="10">
        <v>259385.6</v>
      </c>
      <c r="L11" s="10"/>
      <c r="M11" s="10"/>
      <c r="N11" s="10"/>
      <c r="O11" s="10"/>
      <c r="P11" s="22"/>
      <c r="Q11" s="10"/>
      <c r="R11" s="10"/>
      <c r="S11" s="10"/>
      <c r="T11" s="10"/>
      <c r="U11" s="10"/>
      <c r="V11" s="10"/>
      <c r="W11" s="10"/>
    </row>
    <row r="12" ht="24" customHeight="1" spans="1:23">
      <c r="A12" s="22"/>
      <c r="B12" s="22"/>
      <c r="C12" s="9" t="s">
        <v>261</v>
      </c>
      <c r="D12" s="22"/>
      <c r="E12" s="22"/>
      <c r="F12" s="22"/>
      <c r="G12" s="22"/>
      <c r="H12" s="22"/>
      <c r="I12" s="10">
        <v>287194.8</v>
      </c>
      <c r="J12" s="10">
        <v>287194.8</v>
      </c>
      <c r="K12" s="10">
        <v>287194.8</v>
      </c>
      <c r="L12" s="10"/>
      <c r="M12" s="10"/>
      <c r="N12" s="10"/>
      <c r="O12" s="10"/>
      <c r="P12" s="22"/>
      <c r="Q12" s="10"/>
      <c r="R12" s="10"/>
      <c r="S12" s="10"/>
      <c r="T12" s="10"/>
      <c r="U12" s="10"/>
      <c r="V12" s="10"/>
      <c r="W12" s="10"/>
    </row>
    <row r="13" ht="24" customHeight="1" spans="1:23">
      <c r="A13" s="8" t="s">
        <v>257</v>
      </c>
      <c r="B13" s="8" t="s">
        <v>262</v>
      </c>
      <c r="C13" s="9" t="s">
        <v>261</v>
      </c>
      <c r="D13" s="8" t="s">
        <v>56</v>
      </c>
      <c r="E13" s="8" t="s">
        <v>92</v>
      </c>
      <c r="F13" s="8" t="s">
        <v>93</v>
      </c>
      <c r="G13" s="8" t="s">
        <v>259</v>
      </c>
      <c r="H13" s="8" t="s">
        <v>260</v>
      </c>
      <c r="I13" s="10">
        <v>1200</v>
      </c>
      <c r="J13" s="10">
        <v>1200</v>
      </c>
      <c r="K13" s="10">
        <v>1200</v>
      </c>
      <c r="L13" s="10"/>
      <c r="M13" s="10"/>
      <c r="N13" s="10"/>
      <c r="O13" s="10"/>
      <c r="P13" s="22"/>
      <c r="Q13" s="10"/>
      <c r="R13" s="10"/>
      <c r="S13" s="10"/>
      <c r="T13" s="10"/>
      <c r="U13" s="10"/>
      <c r="V13" s="10"/>
      <c r="W13" s="10"/>
    </row>
    <row r="14" ht="24" customHeight="1" spans="1:23">
      <c r="A14" s="8" t="s">
        <v>257</v>
      </c>
      <c r="B14" s="8" t="s">
        <v>262</v>
      </c>
      <c r="C14" s="9" t="s">
        <v>261</v>
      </c>
      <c r="D14" s="8" t="s">
        <v>56</v>
      </c>
      <c r="E14" s="8" t="s">
        <v>92</v>
      </c>
      <c r="F14" s="8" t="s">
        <v>93</v>
      </c>
      <c r="G14" s="8" t="s">
        <v>259</v>
      </c>
      <c r="H14" s="8" t="s">
        <v>260</v>
      </c>
      <c r="I14" s="10">
        <v>285994.8</v>
      </c>
      <c r="J14" s="10">
        <v>285994.8</v>
      </c>
      <c r="K14" s="10">
        <v>285994.8</v>
      </c>
      <c r="L14" s="10"/>
      <c r="M14" s="10"/>
      <c r="N14" s="10"/>
      <c r="O14" s="10"/>
      <c r="P14" s="22"/>
      <c r="Q14" s="10"/>
      <c r="R14" s="10"/>
      <c r="S14" s="10"/>
      <c r="T14" s="10"/>
      <c r="U14" s="10"/>
      <c r="V14" s="10"/>
      <c r="W14" s="10"/>
    </row>
    <row r="15" ht="22.5" spans="1:23">
      <c r="A15" s="22"/>
      <c r="B15" s="22"/>
      <c r="C15" s="9" t="s">
        <v>263</v>
      </c>
      <c r="D15" s="22"/>
      <c r="E15" s="22"/>
      <c r="F15" s="22"/>
      <c r="G15" s="22"/>
      <c r="H15" s="22"/>
      <c r="I15" s="10">
        <v>31602</v>
      </c>
      <c r="J15" s="10">
        <v>31602</v>
      </c>
      <c r="K15" s="10">
        <v>31602</v>
      </c>
      <c r="L15" s="10"/>
      <c r="M15" s="10"/>
      <c r="N15" s="10"/>
      <c r="O15" s="10"/>
      <c r="P15" s="22"/>
      <c r="Q15" s="10"/>
      <c r="R15" s="10"/>
      <c r="S15" s="10"/>
      <c r="T15" s="10"/>
      <c r="U15" s="10"/>
      <c r="V15" s="10"/>
      <c r="W15" s="10"/>
    </row>
    <row r="16" ht="18.75" customHeight="1" spans="1:23">
      <c r="A16" s="8" t="s">
        <v>257</v>
      </c>
      <c r="B16" s="8" t="s">
        <v>264</v>
      </c>
      <c r="C16" s="9" t="s">
        <v>263</v>
      </c>
      <c r="D16" s="8" t="s">
        <v>56</v>
      </c>
      <c r="E16" s="8" t="s">
        <v>92</v>
      </c>
      <c r="F16" s="8" t="s">
        <v>93</v>
      </c>
      <c r="G16" s="8" t="s">
        <v>174</v>
      </c>
      <c r="H16" s="8" t="s">
        <v>175</v>
      </c>
      <c r="I16" s="10">
        <v>31602</v>
      </c>
      <c r="J16" s="10">
        <v>31602</v>
      </c>
      <c r="K16" s="10">
        <v>31602</v>
      </c>
      <c r="L16" s="10"/>
      <c r="M16" s="10"/>
      <c r="N16" s="10"/>
      <c r="O16" s="10"/>
      <c r="P16" s="22"/>
      <c r="Q16" s="10"/>
      <c r="R16" s="10"/>
      <c r="S16" s="10"/>
      <c r="T16" s="10"/>
      <c r="U16" s="10"/>
      <c r="V16" s="10"/>
      <c r="W16" s="10"/>
    </row>
    <row r="17" ht="18.75" customHeight="1" spans="1:23">
      <c r="A17" s="22"/>
      <c r="B17" s="22"/>
      <c r="C17" s="9" t="s">
        <v>265</v>
      </c>
      <c r="D17" s="22"/>
      <c r="E17" s="22"/>
      <c r="F17" s="22"/>
      <c r="G17" s="22"/>
      <c r="H17" s="22"/>
      <c r="I17" s="10">
        <v>18000</v>
      </c>
      <c r="J17" s="10">
        <v>18000</v>
      </c>
      <c r="K17" s="10">
        <v>18000</v>
      </c>
      <c r="L17" s="10"/>
      <c r="M17" s="10"/>
      <c r="N17" s="10"/>
      <c r="O17" s="10"/>
      <c r="P17" s="22"/>
      <c r="Q17" s="10"/>
      <c r="R17" s="10"/>
      <c r="S17" s="10"/>
      <c r="T17" s="10"/>
      <c r="U17" s="10"/>
      <c r="V17" s="10"/>
      <c r="W17" s="10"/>
    </row>
    <row r="18" ht="18.75" customHeight="1" spans="1:23">
      <c r="A18" s="8" t="s">
        <v>257</v>
      </c>
      <c r="B18" s="8" t="s">
        <v>266</v>
      </c>
      <c r="C18" s="9" t="s">
        <v>265</v>
      </c>
      <c r="D18" s="8" t="s">
        <v>56</v>
      </c>
      <c r="E18" s="8" t="s">
        <v>92</v>
      </c>
      <c r="F18" s="8" t="s">
        <v>93</v>
      </c>
      <c r="G18" s="8" t="s">
        <v>174</v>
      </c>
      <c r="H18" s="8" t="s">
        <v>175</v>
      </c>
      <c r="I18" s="10">
        <v>18000</v>
      </c>
      <c r="J18" s="10">
        <v>18000</v>
      </c>
      <c r="K18" s="10">
        <v>18000</v>
      </c>
      <c r="L18" s="10"/>
      <c r="M18" s="10"/>
      <c r="N18" s="10"/>
      <c r="O18" s="10"/>
      <c r="P18" s="22"/>
      <c r="Q18" s="10"/>
      <c r="R18" s="10"/>
      <c r="S18" s="10"/>
      <c r="T18" s="10"/>
      <c r="U18" s="10"/>
      <c r="V18" s="10"/>
      <c r="W18" s="10"/>
    </row>
    <row r="19" ht="24" customHeight="1" spans="1:23">
      <c r="A19" s="22"/>
      <c r="B19" s="22"/>
      <c r="C19" s="9" t="s">
        <v>267</v>
      </c>
      <c r="D19" s="22"/>
      <c r="E19" s="22"/>
      <c r="F19" s="22"/>
      <c r="G19" s="22"/>
      <c r="H19" s="22"/>
      <c r="I19" s="10">
        <v>837407</v>
      </c>
      <c r="J19" s="10">
        <v>837407</v>
      </c>
      <c r="K19" s="10">
        <v>837407</v>
      </c>
      <c r="L19" s="10"/>
      <c r="M19" s="10"/>
      <c r="N19" s="10"/>
      <c r="O19" s="10"/>
      <c r="P19" s="22"/>
      <c r="Q19" s="10"/>
      <c r="R19" s="10"/>
      <c r="S19" s="10"/>
      <c r="T19" s="10"/>
      <c r="U19" s="10"/>
      <c r="V19" s="10"/>
      <c r="W19" s="10"/>
    </row>
    <row r="20" ht="24" customHeight="1" spans="1:23">
      <c r="A20" s="8" t="s">
        <v>268</v>
      </c>
      <c r="B20" s="8" t="s">
        <v>269</v>
      </c>
      <c r="C20" s="9" t="s">
        <v>267</v>
      </c>
      <c r="D20" s="8" t="s">
        <v>59</v>
      </c>
      <c r="E20" s="8" t="s">
        <v>80</v>
      </c>
      <c r="F20" s="8" t="s">
        <v>81</v>
      </c>
      <c r="G20" s="8" t="s">
        <v>242</v>
      </c>
      <c r="H20" s="8" t="s">
        <v>243</v>
      </c>
      <c r="I20" s="10">
        <v>542907</v>
      </c>
      <c r="J20" s="10">
        <v>542907</v>
      </c>
      <c r="K20" s="10">
        <v>542907</v>
      </c>
      <c r="L20" s="10"/>
      <c r="M20" s="10"/>
      <c r="N20" s="10"/>
      <c r="O20" s="10"/>
      <c r="P20" s="22"/>
      <c r="Q20" s="10"/>
      <c r="R20" s="10"/>
      <c r="S20" s="10"/>
      <c r="T20" s="10"/>
      <c r="U20" s="10"/>
      <c r="V20" s="10"/>
      <c r="W20" s="10"/>
    </row>
    <row r="21" ht="24" customHeight="1" spans="1:23">
      <c r="A21" s="8" t="s">
        <v>268</v>
      </c>
      <c r="B21" s="8" t="s">
        <v>269</v>
      </c>
      <c r="C21" s="9" t="s">
        <v>267</v>
      </c>
      <c r="D21" s="8" t="s">
        <v>59</v>
      </c>
      <c r="E21" s="8" t="s">
        <v>80</v>
      </c>
      <c r="F21" s="8" t="s">
        <v>81</v>
      </c>
      <c r="G21" s="8" t="s">
        <v>242</v>
      </c>
      <c r="H21" s="8" t="s">
        <v>243</v>
      </c>
      <c r="I21" s="10">
        <v>126000</v>
      </c>
      <c r="J21" s="10">
        <v>126000</v>
      </c>
      <c r="K21" s="10">
        <v>126000</v>
      </c>
      <c r="L21" s="10"/>
      <c r="M21" s="10"/>
      <c r="N21" s="10"/>
      <c r="O21" s="10"/>
      <c r="P21" s="22"/>
      <c r="Q21" s="10"/>
      <c r="R21" s="10"/>
      <c r="S21" s="10"/>
      <c r="T21" s="10"/>
      <c r="U21" s="10"/>
      <c r="V21" s="10"/>
      <c r="W21" s="10"/>
    </row>
    <row r="22" ht="24" customHeight="1" spans="1:23">
      <c r="A22" s="8" t="s">
        <v>268</v>
      </c>
      <c r="B22" s="8" t="s">
        <v>269</v>
      </c>
      <c r="C22" s="9" t="s">
        <v>267</v>
      </c>
      <c r="D22" s="8" t="s">
        <v>59</v>
      </c>
      <c r="E22" s="8" t="s">
        <v>80</v>
      </c>
      <c r="F22" s="8" t="s">
        <v>81</v>
      </c>
      <c r="G22" s="8" t="s">
        <v>242</v>
      </c>
      <c r="H22" s="8" t="s">
        <v>243</v>
      </c>
      <c r="I22" s="10">
        <v>118500</v>
      </c>
      <c r="J22" s="10">
        <v>118500</v>
      </c>
      <c r="K22" s="10">
        <v>118500</v>
      </c>
      <c r="L22" s="10"/>
      <c r="M22" s="10"/>
      <c r="N22" s="10"/>
      <c r="O22" s="10"/>
      <c r="P22" s="22"/>
      <c r="Q22" s="10"/>
      <c r="R22" s="10"/>
      <c r="S22" s="10"/>
      <c r="T22" s="10"/>
      <c r="U22" s="10"/>
      <c r="V22" s="10"/>
      <c r="W22" s="10"/>
    </row>
    <row r="23" ht="24" customHeight="1" spans="1:23">
      <c r="A23" s="8" t="s">
        <v>268</v>
      </c>
      <c r="B23" s="8" t="s">
        <v>269</v>
      </c>
      <c r="C23" s="9" t="s">
        <v>267</v>
      </c>
      <c r="D23" s="8" t="s">
        <v>59</v>
      </c>
      <c r="E23" s="8" t="s">
        <v>80</v>
      </c>
      <c r="F23" s="8" t="s">
        <v>81</v>
      </c>
      <c r="G23" s="8" t="s">
        <v>242</v>
      </c>
      <c r="H23" s="8" t="s">
        <v>243</v>
      </c>
      <c r="I23" s="10">
        <v>50000</v>
      </c>
      <c r="J23" s="10">
        <v>50000</v>
      </c>
      <c r="K23" s="10">
        <v>50000</v>
      </c>
      <c r="L23" s="10"/>
      <c r="M23" s="10"/>
      <c r="N23" s="10"/>
      <c r="O23" s="10"/>
      <c r="P23" s="22"/>
      <c r="Q23" s="10"/>
      <c r="R23" s="10"/>
      <c r="S23" s="10"/>
      <c r="T23" s="10"/>
      <c r="U23" s="10"/>
      <c r="V23" s="10"/>
      <c r="W23" s="10"/>
    </row>
    <row r="24" ht="24" customHeight="1" spans="1:23">
      <c r="A24" s="22"/>
      <c r="B24" s="22"/>
      <c r="C24" s="9" t="s">
        <v>270</v>
      </c>
      <c r="D24" s="22"/>
      <c r="E24" s="22"/>
      <c r="F24" s="22"/>
      <c r="G24" s="22"/>
      <c r="H24" s="22"/>
      <c r="I24" s="10">
        <v>410000</v>
      </c>
      <c r="J24" s="10">
        <v>410000</v>
      </c>
      <c r="K24" s="10">
        <v>410000</v>
      </c>
      <c r="L24" s="10"/>
      <c r="M24" s="10"/>
      <c r="N24" s="10"/>
      <c r="O24" s="10"/>
      <c r="P24" s="22"/>
      <c r="Q24" s="10"/>
      <c r="R24" s="10"/>
      <c r="S24" s="10"/>
      <c r="T24" s="10"/>
      <c r="U24" s="10"/>
      <c r="V24" s="10"/>
      <c r="W24" s="10"/>
    </row>
    <row r="25" ht="24" customHeight="1" spans="1:23">
      <c r="A25" s="8" t="s">
        <v>271</v>
      </c>
      <c r="B25" s="8" t="s">
        <v>272</v>
      </c>
      <c r="C25" s="9" t="s">
        <v>270</v>
      </c>
      <c r="D25" s="8" t="s">
        <v>59</v>
      </c>
      <c r="E25" s="8" t="s">
        <v>80</v>
      </c>
      <c r="F25" s="8" t="s">
        <v>81</v>
      </c>
      <c r="G25" s="8" t="s">
        <v>224</v>
      </c>
      <c r="H25" s="8" t="s">
        <v>225</v>
      </c>
      <c r="I25" s="10">
        <v>10000</v>
      </c>
      <c r="J25" s="10">
        <v>10000</v>
      </c>
      <c r="K25" s="10">
        <v>10000</v>
      </c>
      <c r="L25" s="10"/>
      <c r="M25" s="10"/>
      <c r="N25" s="10"/>
      <c r="O25" s="10"/>
      <c r="P25" s="22"/>
      <c r="Q25" s="10"/>
      <c r="R25" s="10"/>
      <c r="S25" s="10"/>
      <c r="T25" s="10"/>
      <c r="U25" s="10"/>
      <c r="V25" s="10"/>
      <c r="W25" s="10"/>
    </row>
    <row r="26" ht="24" customHeight="1" spans="1:23">
      <c r="A26" s="8" t="s">
        <v>271</v>
      </c>
      <c r="B26" s="8" t="s">
        <v>272</v>
      </c>
      <c r="C26" s="9" t="s">
        <v>270</v>
      </c>
      <c r="D26" s="8" t="s">
        <v>59</v>
      </c>
      <c r="E26" s="8" t="s">
        <v>80</v>
      </c>
      <c r="F26" s="8" t="s">
        <v>81</v>
      </c>
      <c r="G26" s="8" t="s">
        <v>224</v>
      </c>
      <c r="H26" s="8" t="s">
        <v>225</v>
      </c>
      <c r="I26" s="10">
        <v>40000</v>
      </c>
      <c r="J26" s="10">
        <v>40000</v>
      </c>
      <c r="K26" s="10">
        <v>40000</v>
      </c>
      <c r="L26" s="10"/>
      <c r="M26" s="10"/>
      <c r="N26" s="10"/>
      <c r="O26" s="10"/>
      <c r="P26" s="22"/>
      <c r="Q26" s="10"/>
      <c r="R26" s="10"/>
      <c r="S26" s="10"/>
      <c r="T26" s="10"/>
      <c r="U26" s="10"/>
      <c r="V26" s="10"/>
      <c r="W26" s="10"/>
    </row>
    <row r="27" ht="24" customHeight="1" spans="1:23">
      <c r="A27" s="8" t="s">
        <v>271</v>
      </c>
      <c r="B27" s="8" t="s">
        <v>272</v>
      </c>
      <c r="C27" s="9" t="s">
        <v>270</v>
      </c>
      <c r="D27" s="8" t="s">
        <v>59</v>
      </c>
      <c r="E27" s="8" t="s">
        <v>80</v>
      </c>
      <c r="F27" s="8" t="s">
        <v>81</v>
      </c>
      <c r="G27" s="8" t="s">
        <v>224</v>
      </c>
      <c r="H27" s="8" t="s">
        <v>225</v>
      </c>
      <c r="I27" s="10">
        <v>360000</v>
      </c>
      <c r="J27" s="10">
        <v>360000</v>
      </c>
      <c r="K27" s="10">
        <v>360000</v>
      </c>
      <c r="L27" s="10"/>
      <c r="M27" s="10"/>
      <c r="N27" s="10"/>
      <c r="O27" s="10"/>
      <c r="P27" s="22"/>
      <c r="Q27" s="10"/>
      <c r="R27" s="10"/>
      <c r="S27" s="10"/>
      <c r="T27" s="10"/>
      <c r="U27" s="10"/>
      <c r="V27" s="10"/>
      <c r="W27" s="10"/>
    </row>
    <row r="28" ht="18.75" customHeight="1" spans="1:23">
      <c r="A28" s="22"/>
      <c r="B28" s="22"/>
      <c r="C28" s="9" t="s">
        <v>273</v>
      </c>
      <c r="D28" s="22"/>
      <c r="E28" s="22"/>
      <c r="F28" s="22"/>
      <c r="G28" s="22"/>
      <c r="H28" s="22"/>
      <c r="I28" s="10">
        <v>280000</v>
      </c>
      <c r="J28" s="10">
        <v>280000</v>
      </c>
      <c r="K28" s="10">
        <v>280000</v>
      </c>
      <c r="L28" s="10"/>
      <c r="M28" s="10"/>
      <c r="N28" s="10"/>
      <c r="O28" s="10"/>
      <c r="P28" s="22"/>
      <c r="Q28" s="10"/>
      <c r="R28" s="10"/>
      <c r="S28" s="10"/>
      <c r="T28" s="10"/>
      <c r="U28" s="10"/>
      <c r="V28" s="10"/>
      <c r="W28" s="10"/>
    </row>
    <row r="29" ht="18.75" customHeight="1" spans="1:23">
      <c r="A29" s="8" t="s">
        <v>268</v>
      </c>
      <c r="B29" s="8" t="s">
        <v>274</v>
      </c>
      <c r="C29" s="9" t="s">
        <v>273</v>
      </c>
      <c r="D29" s="8" t="s">
        <v>59</v>
      </c>
      <c r="E29" s="8">
        <v>2010350</v>
      </c>
      <c r="F29" s="8" t="s">
        <v>81</v>
      </c>
      <c r="G29" s="8" t="s">
        <v>242</v>
      </c>
      <c r="H29" s="8" t="s">
        <v>243</v>
      </c>
      <c r="I29" s="10">
        <v>55000</v>
      </c>
      <c r="J29" s="10">
        <v>55000</v>
      </c>
      <c r="K29" s="10">
        <v>55000</v>
      </c>
      <c r="L29" s="10"/>
      <c r="M29" s="10"/>
      <c r="N29" s="10"/>
      <c r="O29" s="10"/>
      <c r="P29" s="22"/>
      <c r="Q29" s="10"/>
      <c r="R29" s="10"/>
      <c r="S29" s="10"/>
      <c r="T29" s="10"/>
      <c r="U29" s="10"/>
      <c r="V29" s="10"/>
      <c r="W29" s="10"/>
    </row>
    <row r="30" ht="18.75" customHeight="1" spans="1:23">
      <c r="A30" s="8" t="s">
        <v>268</v>
      </c>
      <c r="B30" s="8" t="s">
        <v>274</v>
      </c>
      <c r="C30" s="9" t="s">
        <v>273</v>
      </c>
      <c r="D30" s="8" t="s">
        <v>59</v>
      </c>
      <c r="E30" s="8" t="s">
        <v>80</v>
      </c>
      <c r="F30" s="8" t="s">
        <v>81</v>
      </c>
      <c r="G30" s="8" t="s">
        <v>242</v>
      </c>
      <c r="H30" s="8" t="s">
        <v>243</v>
      </c>
      <c r="I30" s="10">
        <v>225000</v>
      </c>
      <c r="J30" s="10">
        <v>225000</v>
      </c>
      <c r="K30" s="10">
        <v>225000</v>
      </c>
      <c r="L30" s="10"/>
      <c r="M30" s="10"/>
      <c r="N30" s="10"/>
      <c r="O30" s="10"/>
      <c r="P30" s="22"/>
      <c r="Q30" s="10"/>
      <c r="R30" s="10"/>
      <c r="S30" s="10"/>
      <c r="T30" s="10"/>
      <c r="U30" s="10"/>
      <c r="V30" s="10"/>
      <c r="W30" s="10"/>
    </row>
    <row r="31" ht="18.75" customHeight="1" spans="1:23">
      <c r="A31" s="11" t="s">
        <v>32</v>
      </c>
      <c r="B31" s="11"/>
      <c r="C31" s="11"/>
      <c r="D31" s="11"/>
      <c r="E31" s="11"/>
      <c r="F31" s="11"/>
      <c r="G31" s="11"/>
      <c r="H31" s="11"/>
      <c r="I31" s="10">
        <v>2124789.4</v>
      </c>
      <c r="J31" s="10">
        <v>2124789.4</v>
      </c>
      <c r="K31" s="10">
        <v>2124789.4</v>
      </c>
      <c r="L31" s="10"/>
      <c r="M31" s="10"/>
      <c r="N31" s="10"/>
      <c r="O31" s="10"/>
      <c r="P31" s="10"/>
      <c r="Q31" s="10"/>
      <c r="R31" s="10"/>
      <c r="S31" s="10"/>
      <c r="T31" s="10"/>
      <c r="U31" s="10"/>
      <c r="V31" s="10"/>
      <c r="W31" s="10"/>
    </row>
  </sheetData>
  <mergeCells count="28">
    <mergeCell ref="A2:W2"/>
    <mergeCell ref="A3:H3"/>
    <mergeCell ref="J4:M4"/>
    <mergeCell ref="N4:P4"/>
    <mergeCell ref="R4:W4"/>
    <mergeCell ref="A31:H31"/>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ageMargins left="0.472222222222222" right="0.236111111111111" top="0.786805555555556" bottom="1" header="0.5" footer="0.5"/>
  <pageSetup paperSize="9" scale="45" fitToHeight="0" pageOrder="overThenDown"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59"/>
  <sheetViews>
    <sheetView showZeros="0" topLeftCell="A50" workbookViewId="0">
      <selection activeCell="B20" sqref="B20"/>
    </sheetView>
  </sheetViews>
  <sheetFormatPr defaultColWidth="8.85" defaultRowHeight="15" customHeight="1"/>
  <cols>
    <col min="1" max="1" width="24.5" customWidth="1"/>
    <col min="2" max="2" width="62.2833333333333" customWidth="1"/>
    <col min="3" max="3" width="10.125" customWidth="1"/>
    <col min="4" max="4" width="13.8416666666667" customWidth="1"/>
    <col min="5" max="5" width="15.875" customWidth="1"/>
    <col min="6" max="6" width="7.625" customWidth="1"/>
    <col min="7" max="8" width="10" customWidth="1"/>
    <col min="9" max="9" width="10.25" customWidth="1"/>
    <col min="10" max="10" width="44.5083333333333" customWidth="1"/>
  </cols>
  <sheetData>
    <row r="1" customHeight="1" spans="1:10">
      <c r="A1" s="19" t="s">
        <v>275</v>
      </c>
      <c r="B1" s="19"/>
      <c r="C1" s="19"/>
      <c r="D1" s="19"/>
      <c r="E1" s="19"/>
      <c r="F1" s="19"/>
      <c r="G1" s="19"/>
      <c r="H1" s="19"/>
      <c r="I1" s="19"/>
      <c r="J1" s="19"/>
    </row>
    <row r="2" ht="37" customHeight="1" spans="1:10">
      <c r="A2" s="30" t="s">
        <v>276</v>
      </c>
      <c r="B2" s="30"/>
      <c r="C2" s="30"/>
      <c r="D2" s="30"/>
      <c r="E2" s="30"/>
      <c r="F2" s="30"/>
      <c r="G2" s="30"/>
      <c r="H2" s="30"/>
      <c r="I2" s="30"/>
      <c r="J2" s="30"/>
    </row>
    <row r="3" ht="20.25" customHeight="1" spans="1:10">
      <c r="A3" s="18" t="str">
        <f>"单位名称："&amp;"峨山彝族自治县人民政府办公室"</f>
        <v>单位名称：峨山彝族自治县人民政府办公室</v>
      </c>
      <c r="B3" s="18"/>
      <c r="C3" s="18"/>
      <c r="D3" s="18"/>
      <c r="E3" s="18"/>
      <c r="F3" s="18"/>
      <c r="G3" s="18"/>
      <c r="H3" s="18"/>
      <c r="I3" s="18"/>
      <c r="J3" s="18"/>
    </row>
    <row r="4" ht="13" customHeight="1" spans="1:10">
      <c r="A4" s="31" t="s">
        <v>277</v>
      </c>
      <c r="B4" s="31" t="s">
        <v>278</v>
      </c>
      <c r="C4" s="31" t="s">
        <v>279</v>
      </c>
      <c r="D4" s="31" t="s">
        <v>280</v>
      </c>
      <c r="E4" s="31" t="s">
        <v>281</v>
      </c>
      <c r="F4" s="31" t="s">
        <v>282</v>
      </c>
      <c r="G4" s="31" t="s">
        <v>283</v>
      </c>
      <c r="H4" s="31" t="s">
        <v>284</v>
      </c>
      <c r="I4" s="31" t="s">
        <v>285</v>
      </c>
      <c r="J4" s="31" t="s">
        <v>286</v>
      </c>
    </row>
    <row r="5" ht="19" customHeight="1" spans="1:10">
      <c r="A5" s="31"/>
      <c r="B5" s="31"/>
      <c r="C5" s="31"/>
      <c r="D5" s="31"/>
      <c r="E5" s="31"/>
      <c r="F5" s="31"/>
      <c r="G5" s="31"/>
      <c r="H5" s="31"/>
      <c r="I5" s="31"/>
      <c r="J5" s="31"/>
    </row>
    <row r="6" ht="20.25" customHeight="1" spans="1:10">
      <c r="A6" s="32">
        <v>1</v>
      </c>
      <c r="B6" s="32">
        <v>2</v>
      </c>
      <c r="C6" s="32">
        <v>3</v>
      </c>
      <c r="D6" s="32">
        <v>4</v>
      </c>
      <c r="E6" s="32">
        <v>5</v>
      </c>
      <c r="F6" s="32">
        <v>6</v>
      </c>
      <c r="G6" s="32">
        <v>7</v>
      </c>
      <c r="H6" s="32">
        <v>8</v>
      </c>
      <c r="I6" s="32">
        <v>9</v>
      </c>
      <c r="J6" s="32">
        <v>10</v>
      </c>
    </row>
    <row r="7" ht="20.25" customHeight="1" spans="1:10">
      <c r="A7" s="22" t="s">
        <v>56</v>
      </c>
      <c r="B7" s="22"/>
      <c r="C7" s="22"/>
      <c r="E7" s="37"/>
      <c r="F7" s="37"/>
      <c r="G7" s="37"/>
      <c r="H7" s="37"/>
      <c r="I7" s="37"/>
      <c r="J7" s="37"/>
    </row>
    <row r="8" ht="13.5" spans="1:10">
      <c r="A8" s="48" t="s">
        <v>265</v>
      </c>
      <c r="B8" s="22" t="s">
        <v>287</v>
      </c>
      <c r="C8" s="23"/>
      <c r="D8" s="23"/>
      <c r="E8" s="37"/>
      <c r="F8" s="37"/>
      <c r="G8" s="37"/>
      <c r="H8" s="37"/>
      <c r="I8" s="37"/>
      <c r="J8" s="37"/>
    </row>
    <row r="9" ht="20.25" customHeight="1" spans="1:10">
      <c r="A9" s="22"/>
      <c r="B9" s="22"/>
      <c r="C9" s="22" t="s">
        <v>288</v>
      </c>
      <c r="D9" s="49" t="s">
        <v>289</v>
      </c>
      <c r="E9" s="50" t="s">
        <v>290</v>
      </c>
      <c r="F9" s="38" t="s">
        <v>291</v>
      </c>
      <c r="G9" s="23" t="s">
        <v>292</v>
      </c>
      <c r="H9" s="38" t="s">
        <v>293</v>
      </c>
      <c r="I9" s="38" t="s">
        <v>294</v>
      </c>
      <c r="J9" s="50" t="s">
        <v>295</v>
      </c>
    </row>
    <row r="10" ht="33.75" spans="1:10">
      <c r="A10" s="22"/>
      <c r="B10" s="22"/>
      <c r="C10" s="22" t="s">
        <v>288</v>
      </c>
      <c r="D10" s="49" t="s">
        <v>296</v>
      </c>
      <c r="E10" s="50" t="s">
        <v>297</v>
      </c>
      <c r="F10" s="38" t="s">
        <v>291</v>
      </c>
      <c r="G10" s="23" t="s">
        <v>298</v>
      </c>
      <c r="H10" s="38" t="s">
        <v>299</v>
      </c>
      <c r="I10" s="38" t="s">
        <v>294</v>
      </c>
      <c r="J10" s="50" t="s">
        <v>300</v>
      </c>
    </row>
    <row r="11" ht="28" customHeight="1" spans="1:10">
      <c r="A11" s="22"/>
      <c r="B11" s="22"/>
      <c r="C11" s="22" t="s">
        <v>288</v>
      </c>
      <c r="D11" s="49" t="s">
        <v>301</v>
      </c>
      <c r="E11" s="50" t="s">
        <v>302</v>
      </c>
      <c r="F11" s="38" t="s">
        <v>291</v>
      </c>
      <c r="G11" s="23" t="s">
        <v>298</v>
      </c>
      <c r="H11" s="38" t="s">
        <v>299</v>
      </c>
      <c r="I11" s="38" t="s">
        <v>294</v>
      </c>
      <c r="J11" s="50" t="s">
        <v>303</v>
      </c>
    </row>
    <row r="12" ht="23" customHeight="1" spans="1:10">
      <c r="A12" s="22"/>
      <c r="B12" s="22"/>
      <c r="C12" s="22" t="s">
        <v>304</v>
      </c>
      <c r="D12" s="49" t="s">
        <v>305</v>
      </c>
      <c r="E12" s="50" t="s">
        <v>306</v>
      </c>
      <c r="F12" s="38" t="s">
        <v>291</v>
      </c>
      <c r="G12" s="23" t="s">
        <v>307</v>
      </c>
      <c r="H12" s="38"/>
      <c r="I12" s="38" t="s">
        <v>308</v>
      </c>
      <c r="J12" s="50" t="s">
        <v>309</v>
      </c>
    </row>
    <row r="13" ht="20.25" customHeight="1" spans="1:10">
      <c r="A13" s="22"/>
      <c r="B13" s="22"/>
      <c r="C13" s="22" t="s">
        <v>310</v>
      </c>
      <c r="D13" s="49" t="s">
        <v>311</v>
      </c>
      <c r="E13" s="50" t="s">
        <v>312</v>
      </c>
      <c r="F13" s="38" t="s">
        <v>313</v>
      </c>
      <c r="G13" s="23" t="s">
        <v>314</v>
      </c>
      <c r="H13" s="38" t="s">
        <v>299</v>
      </c>
      <c r="I13" s="38" t="s">
        <v>294</v>
      </c>
      <c r="J13" s="50" t="s">
        <v>315</v>
      </c>
    </row>
    <row r="14" ht="25" customHeight="1" spans="1:10">
      <c r="A14" s="48" t="s">
        <v>256</v>
      </c>
      <c r="B14" s="22" t="s">
        <v>316</v>
      </c>
      <c r="C14" s="22"/>
      <c r="D14" s="22"/>
      <c r="E14" s="22"/>
      <c r="F14" s="22"/>
      <c r="G14" s="22"/>
      <c r="H14" s="22"/>
      <c r="I14" s="22"/>
      <c r="J14" s="22"/>
    </row>
    <row r="15" ht="20.25" customHeight="1" spans="1:10">
      <c r="A15" s="22"/>
      <c r="B15" s="22"/>
      <c r="C15" s="22" t="s">
        <v>288</v>
      </c>
      <c r="D15" s="49" t="s">
        <v>289</v>
      </c>
      <c r="E15" s="50" t="s">
        <v>290</v>
      </c>
      <c r="F15" s="38" t="s">
        <v>291</v>
      </c>
      <c r="G15" s="23" t="s">
        <v>292</v>
      </c>
      <c r="H15" s="38" t="s">
        <v>293</v>
      </c>
      <c r="I15" s="38" t="s">
        <v>294</v>
      </c>
      <c r="J15" s="50" t="s">
        <v>317</v>
      </c>
    </row>
    <row r="16" ht="33.75" spans="1:10">
      <c r="A16" s="22"/>
      <c r="B16" s="22"/>
      <c r="C16" s="22" t="s">
        <v>288</v>
      </c>
      <c r="D16" s="49" t="s">
        <v>296</v>
      </c>
      <c r="E16" s="50" t="s">
        <v>297</v>
      </c>
      <c r="F16" s="38" t="s">
        <v>291</v>
      </c>
      <c r="G16" s="23" t="s">
        <v>298</v>
      </c>
      <c r="H16" s="38" t="s">
        <v>299</v>
      </c>
      <c r="I16" s="38" t="s">
        <v>294</v>
      </c>
      <c r="J16" s="50" t="s">
        <v>318</v>
      </c>
    </row>
    <row r="17" ht="39" customHeight="1" spans="1:10">
      <c r="A17" s="22"/>
      <c r="B17" s="22"/>
      <c r="C17" s="22" t="s">
        <v>288</v>
      </c>
      <c r="D17" s="49" t="s">
        <v>296</v>
      </c>
      <c r="E17" s="50" t="s">
        <v>319</v>
      </c>
      <c r="F17" s="38" t="s">
        <v>291</v>
      </c>
      <c r="G17" s="23" t="s">
        <v>298</v>
      </c>
      <c r="H17" s="38" t="s">
        <v>299</v>
      </c>
      <c r="I17" s="38" t="s">
        <v>294</v>
      </c>
      <c r="J17" s="50" t="s">
        <v>320</v>
      </c>
    </row>
    <row r="18" ht="22.5" spans="1:10">
      <c r="A18" s="22"/>
      <c r="B18" s="22"/>
      <c r="C18" s="22" t="s">
        <v>304</v>
      </c>
      <c r="D18" s="49" t="s">
        <v>305</v>
      </c>
      <c r="E18" s="50" t="s">
        <v>306</v>
      </c>
      <c r="F18" s="38" t="s">
        <v>291</v>
      </c>
      <c r="G18" s="23" t="s">
        <v>321</v>
      </c>
      <c r="H18" s="38"/>
      <c r="I18" s="38" t="s">
        <v>308</v>
      </c>
      <c r="J18" s="50" t="s">
        <v>309</v>
      </c>
    </row>
    <row r="19" ht="20.25" customHeight="1" spans="1:10">
      <c r="A19" s="22"/>
      <c r="B19" s="22"/>
      <c r="C19" s="22" t="s">
        <v>310</v>
      </c>
      <c r="D19" s="49" t="s">
        <v>311</v>
      </c>
      <c r="E19" s="50" t="s">
        <v>312</v>
      </c>
      <c r="F19" s="38" t="s">
        <v>313</v>
      </c>
      <c r="G19" s="23" t="s">
        <v>314</v>
      </c>
      <c r="H19" s="38" t="s">
        <v>299</v>
      </c>
      <c r="I19" s="38" t="s">
        <v>294</v>
      </c>
      <c r="J19" s="50" t="s">
        <v>315</v>
      </c>
    </row>
    <row r="20" ht="30" customHeight="1" spans="1:10">
      <c r="A20" s="48" t="s">
        <v>261</v>
      </c>
      <c r="B20" s="22" t="s">
        <v>322</v>
      </c>
      <c r="C20" s="22"/>
      <c r="D20" s="22"/>
      <c r="E20" s="22"/>
      <c r="F20" s="22"/>
      <c r="G20" s="22"/>
      <c r="H20" s="22"/>
      <c r="I20" s="22"/>
      <c r="J20" s="22"/>
    </row>
    <row r="21" ht="20.25" customHeight="1" spans="1:10">
      <c r="A21" s="22"/>
      <c r="B21" s="22"/>
      <c r="C21" s="22" t="s">
        <v>288</v>
      </c>
      <c r="D21" s="49" t="s">
        <v>289</v>
      </c>
      <c r="E21" s="50" t="s">
        <v>290</v>
      </c>
      <c r="F21" s="38" t="s">
        <v>291</v>
      </c>
      <c r="G21" s="23" t="s">
        <v>292</v>
      </c>
      <c r="H21" s="38" t="s">
        <v>293</v>
      </c>
      <c r="I21" s="38" t="s">
        <v>294</v>
      </c>
      <c r="J21" s="50" t="s">
        <v>323</v>
      </c>
    </row>
    <row r="22" ht="33.75" spans="1:10">
      <c r="A22" s="22"/>
      <c r="B22" s="22"/>
      <c r="C22" s="22" t="s">
        <v>288</v>
      </c>
      <c r="D22" s="49" t="s">
        <v>296</v>
      </c>
      <c r="E22" s="50" t="s">
        <v>297</v>
      </c>
      <c r="F22" s="38" t="s">
        <v>291</v>
      </c>
      <c r="G22" s="23" t="s">
        <v>298</v>
      </c>
      <c r="H22" s="38" t="s">
        <v>299</v>
      </c>
      <c r="I22" s="38" t="s">
        <v>294</v>
      </c>
      <c r="J22" s="50" t="s">
        <v>318</v>
      </c>
    </row>
    <row r="23" ht="39" customHeight="1" spans="1:10">
      <c r="A23" s="22"/>
      <c r="B23" s="22"/>
      <c r="C23" s="22" t="s">
        <v>288</v>
      </c>
      <c r="D23" s="49" t="s">
        <v>296</v>
      </c>
      <c r="E23" s="50" t="s">
        <v>319</v>
      </c>
      <c r="F23" s="38" t="s">
        <v>291</v>
      </c>
      <c r="G23" s="23" t="s">
        <v>298</v>
      </c>
      <c r="H23" s="38" t="s">
        <v>299</v>
      </c>
      <c r="I23" s="38" t="s">
        <v>294</v>
      </c>
      <c r="J23" s="50" t="s">
        <v>320</v>
      </c>
    </row>
    <row r="24" ht="22.5" spans="1:10">
      <c r="A24" s="22"/>
      <c r="B24" s="22"/>
      <c r="C24" s="22" t="s">
        <v>304</v>
      </c>
      <c r="D24" s="49" t="s">
        <v>305</v>
      </c>
      <c r="E24" s="50" t="s">
        <v>306</v>
      </c>
      <c r="F24" s="38" t="s">
        <v>291</v>
      </c>
      <c r="G24" s="23" t="s">
        <v>307</v>
      </c>
      <c r="H24" s="38"/>
      <c r="I24" s="38" t="s">
        <v>308</v>
      </c>
      <c r="J24" s="50" t="s">
        <v>309</v>
      </c>
    </row>
    <row r="25" ht="20.25" customHeight="1" spans="1:10">
      <c r="A25" s="22"/>
      <c r="B25" s="22"/>
      <c r="C25" s="22" t="s">
        <v>310</v>
      </c>
      <c r="D25" s="49" t="s">
        <v>311</v>
      </c>
      <c r="E25" s="50" t="s">
        <v>312</v>
      </c>
      <c r="F25" s="38" t="s">
        <v>313</v>
      </c>
      <c r="G25" s="23" t="s">
        <v>314</v>
      </c>
      <c r="H25" s="38" t="s">
        <v>299</v>
      </c>
      <c r="I25" s="38" t="s">
        <v>294</v>
      </c>
      <c r="J25" s="50" t="s">
        <v>315</v>
      </c>
    </row>
    <row r="26" ht="27" customHeight="1" spans="1:10">
      <c r="A26" s="48" t="s">
        <v>263</v>
      </c>
      <c r="B26" s="22" t="s">
        <v>324</v>
      </c>
      <c r="C26" s="22"/>
      <c r="D26" s="22"/>
      <c r="E26" s="22"/>
      <c r="F26" s="22"/>
      <c r="G26" s="22"/>
      <c r="H26" s="22"/>
      <c r="I26" s="22"/>
      <c r="J26" s="22"/>
    </row>
    <row r="27" ht="20.25" customHeight="1" spans="1:10">
      <c r="A27" s="22"/>
      <c r="B27" s="22"/>
      <c r="C27" s="22" t="s">
        <v>288</v>
      </c>
      <c r="D27" s="49" t="s">
        <v>289</v>
      </c>
      <c r="E27" s="50" t="s">
        <v>290</v>
      </c>
      <c r="F27" s="38" t="s">
        <v>291</v>
      </c>
      <c r="G27" s="23" t="s">
        <v>48</v>
      </c>
      <c r="H27" s="38" t="s">
        <v>293</v>
      </c>
      <c r="I27" s="38" t="s">
        <v>294</v>
      </c>
      <c r="J27" s="50" t="s">
        <v>323</v>
      </c>
    </row>
    <row r="28" ht="33.75" spans="1:10">
      <c r="A28" s="22"/>
      <c r="B28" s="22"/>
      <c r="C28" s="22" t="s">
        <v>288</v>
      </c>
      <c r="D28" s="49" t="s">
        <v>296</v>
      </c>
      <c r="E28" s="50" t="s">
        <v>297</v>
      </c>
      <c r="F28" s="38" t="s">
        <v>291</v>
      </c>
      <c r="G28" s="23" t="s">
        <v>298</v>
      </c>
      <c r="H28" s="38" t="s">
        <v>299</v>
      </c>
      <c r="I28" s="38" t="s">
        <v>294</v>
      </c>
      <c r="J28" s="50" t="s">
        <v>300</v>
      </c>
    </row>
    <row r="29" ht="27" customHeight="1" spans="1:10">
      <c r="A29" s="22"/>
      <c r="B29" s="22"/>
      <c r="C29" s="22" t="s">
        <v>288</v>
      </c>
      <c r="D29" s="49" t="s">
        <v>301</v>
      </c>
      <c r="E29" s="50" t="s">
        <v>302</v>
      </c>
      <c r="F29" s="38" t="s">
        <v>291</v>
      </c>
      <c r="G29" s="23" t="s">
        <v>298</v>
      </c>
      <c r="H29" s="38" t="s">
        <v>299</v>
      </c>
      <c r="I29" s="38" t="s">
        <v>294</v>
      </c>
      <c r="J29" s="50" t="s">
        <v>303</v>
      </c>
    </row>
    <row r="30" ht="13.5" spans="1:10">
      <c r="A30" s="22"/>
      <c r="B30" s="22"/>
      <c r="C30" s="22" t="s">
        <v>304</v>
      </c>
      <c r="D30" s="49" t="s">
        <v>305</v>
      </c>
      <c r="E30" s="50" t="s">
        <v>306</v>
      </c>
      <c r="F30" s="38" t="s">
        <v>291</v>
      </c>
      <c r="G30" s="23" t="s">
        <v>325</v>
      </c>
      <c r="H30" s="38"/>
      <c r="I30" s="38" t="s">
        <v>308</v>
      </c>
      <c r="J30" s="50" t="s">
        <v>309</v>
      </c>
    </row>
    <row r="31" ht="20.25" customHeight="1" spans="1:10">
      <c r="A31" s="22"/>
      <c r="B31" s="22"/>
      <c r="C31" s="22" t="s">
        <v>310</v>
      </c>
      <c r="D31" s="49" t="s">
        <v>311</v>
      </c>
      <c r="E31" s="50" t="s">
        <v>312</v>
      </c>
      <c r="F31" s="38" t="s">
        <v>313</v>
      </c>
      <c r="G31" s="23" t="s">
        <v>326</v>
      </c>
      <c r="H31" s="38" t="s">
        <v>299</v>
      </c>
      <c r="I31" s="38" t="s">
        <v>294</v>
      </c>
      <c r="J31" s="50" t="s">
        <v>315</v>
      </c>
    </row>
    <row r="32" ht="20.25" customHeight="1" spans="1:10">
      <c r="A32" s="22" t="s">
        <v>59</v>
      </c>
      <c r="B32" s="22"/>
      <c r="C32" s="22"/>
      <c r="D32" s="22"/>
      <c r="E32" s="22"/>
      <c r="F32" s="22"/>
      <c r="G32" s="22"/>
      <c r="H32" s="22"/>
      <c r="I32" s="22"/>
      <c r="J32" s="22"/>
    </row>
    <row r="33" ht="142" customHeight="1" spans="1:10">
      <c r="A33" s="48" t="s">
        <v>267</v>
      </c>
      <c r="B33" s="22" t="s">
        <v>327</v>
      </c>
      <c r="C33" s="22"/>
      <c r="D33" s="22"/>
      <c r="E33" s="22"/>
      <c r="F33" s="22"/>
      <c r="G33" s="22"/>
      <c r="H33" s="22"/>
      <c r="I33" s="22"/>
      <c r="J33" s="22"/>
    </row>
    <row r="34" ht="20.25" customHeight="1" spans="1:10">
      <c r="A34" s="22"/>
      <c r="B34" s="22"/>
      <c r="C34" s="22" t="s">
        <v>288</v>
      </c>
      <c r="D34" s="49" t="s">
        <v>289</v>
      </c>
      <c r="E34" s="50" t="s">
        <v>328</v>
      </c>
      <c r="F34" s="38" t="s">
        <v>291</v>
      </c>
      <c r="G34" s="23" t="s">
        <v>48</v>
      </c>
      <c r="H34" s="38" t="s">
        <v>329</v>
      </c>
      <c r="I34" s="38" t="s">
        <v>294</v>
      </c>
      <c r="J34" s="50" t="s">
        <v>330</v>
      </c>
    </row>
    <row r="35" ht="20" customHeight="1" spans="1:10">
      <c r="A35" s="22"/>
      <c r="B35" s="22"/>
      <c r="C35" s="22" t="s">
        <v>288</v>
      </c>
      <c r="D35" s="49" t="s">
        <v>289</v>
      </c>
      <c r="E35" s="50" t="s">
        <v>331</v>
      </c>
      <c r="F35" s="38" t="s">
        <v>313</v>
      </c>
      <c r="G35" s="23" t="s">
        <v>332</v>
      </c>
      <c r="H35" s="38" t="s">
        <v>333</v>
      </c>
      <c r="I35" s="38" t="s">
        <v>294</v>
      </c>
      <c r="J35" s="50" t="s">
        <v>330</v>
      </c>
    </row>
    <row r="36" ht="13.5" spans="1:10">
      <c r="A36" s="22"/>
      <c r="B36" s="22"/>
      <c r="C36" s="22" t="s">
        <v>288</v>
      </c>
      <c r="D36" s="49" t="s">
        <v>289</v>
      </c>
      <c r="E36" s="50" t="s">
        <v>334</v>
      </c>
      <c r="F36" s="38" t="s">
        <v>313</v>
      </c>
      <c r="G36" s="23" t="s">
        <v>335</v>
      </c>
      <c r="H36" s="38" t="s">
        <v>336</v>
      </c>
      <c r="I36" s="38" t="s">
        <v>294</v>
      </c>
      <c r="J36" s="50" t="s">
        <v>337</v>
      </c>
    </row>
    <row r="37" ht="20.25" customHeight="1" spans="1:10">
      <c r="A37" s="22"/>
      <c r="B37" s="22"/>
      <c r="C37" s="22" t="s">
        <v>288</v>
      </c>
      <c r="D37" s="49" t="s">
        <v>296</v>
      </c>
      <c r="E37" s="50" t="s">
        <v>338</v>
      </c>
      <c r="F37" s="38" t="s">
        <v>313</v>
      </c>
      <c r="G37" s="23" t="s">
        <v>339</v>
      </c>
      <c r="H37" s="38" t="s">
        <v>299</v>
      </c>
      <c r="I37" s="38" t="s">
        <v>294</v>
      </c>
      <c r="J37" s="50" t="s">
        <v>340</v>
      </c>
    </row>
    <row r="38" ht="20.25" customHeight="1" spans="1:10">
      <c r="A38" s="22"/>
      <c r="B38" s="22"/>
      <c r="C38" s="22" t="s">
        <v>288</v>
      </c>
      <c r="D38" s="49" t="s">
        <v>301</v>
      </c>
      <c r="E38" s="50" t="s">
        <v>341</v>
      </c>
      <c r="F38" s="38" t="s">
        <v>342</v>
      </c>
      <c r="G38" s="23" t="s">
        <v>343</v>
      </c>
      <c r="H38" s="38" t="s">
        <v>344</v>
      </c>
      <c r="I38" s="38" t="s">
        <v>294</v>
      </c>
      <c r="J38" s="50" t="s">
        <v>340</v>
      </c>
    </row>
    <row r="39" ht="20.25" customHeight="1" spans="1:10">
      <c r="A39" s="22"/>
      <c r="B39" s="22"/>
      <c r="C39" s="22" t="s">
        <v>288</v>
      </c>
      <c r="D39" s="49" t="s">
        <v>301</v>
      </c>
      <c r="E39" s="50" t="s">
        <v>345</v>
      </c>
      <c r="F39" s="38" t="s">
        <v>342</v>
      </c>
      <c r="G39" s="23" t="s">
        <v>346</v>
      </c>
      <c r="H39" s="38" t="s">
        <v>344</v>
      </c>
      <c r="I39" s="38" t="s">
        <v>294</v>
      </c>
      <c r="J39" s="50" t="s">
        <v>330</v>
      </c>
    </row>
    <row r="40" ht="20.25" customHeight="1" spans="1:10">
      <c r="A40" s="22"/>
      <c r="B40" s="22"/>
      <c r="C40" s="22" t="s">
        <v>288</v>
      </c>
      <c r="D40" s="49" t="s">
        <v>301</v>
      </c>
      <c r="E40" s="50" t="s">
        <v>347</v>
      </c>
      <c r="F40" s="38" t="s">
        <v>342</v>
      </c>
      <c r="G40" s="23" t="s">
        <v>348</v>
      </c>
      <c r="H40" s="38" t="s">
        <v>344</v>
      </c>
      <c r="I40" s="38" t="s">
        <v>294</v>
      </c>
      <c r="J40" s="50" t="s">
        <v>330</v>
      </c>
    </row>
    <row r="41" ht="26" customHeight="1" spans="1:10">
      <c r="A41" s="22"/>
      <c r="B41" s="22"/>
      <c r="C41" s="22" t="s">
        <v>304</v>
      </c>
      <c r="D41" s="49" t="s">
        <v>305</v>
      </c>
      <c r="E41" s="50" t="s">
        <v>349</v>
      </c>
      <c r="F41" s="38" t="s">
        <v>291</v>
      </c>
      <c r="G41" s="23" t="s">
        <v>350</v>
      </c>
      <c r="H41" s="38" t="s">
        <v>299</v>
      </c>
      <c r="I41" s="38" t="s">
        <v>308</v>
      </c>
      <c r="J41" s="50" t="s">
        <v>340</v>
      </c>
    </row>
    <row r="42" ht="27" customHeight="1" spans="1:10">
      <c r="A42" s="22"/>
      <c r="B42" s="22"/>
      <c r="C42" s="22" t="s">
        <v>310</v>
      </c>
      <c r="D42" s="49" t="s">
        <v>311</v>
      </c>
      <c r="E42" s="50" t="s">
        <v>351</v>
      </c>
      <c r="F42" s="38" t="s">
        <v>313</v>
      </c>
      <c r="G42" s="23" t="s">
        <v>314</v>
      </c>
      <c r="H42" s="38" t="s">
        <v>299</v>
      </c>
      <c r="I42" s="38" t="s">
        <v>294</v>
      </c>
      <c r="J42" s="50" t="s">
        <v>340</v>
      </c>
    </row>
    <row r="43" ht="199" customHeight="1" spans="1:10">
      <c r="A43" s="48" t="s">
        <v>270</v>
      </c>
      <c r="B43" s="51" t="s">
        <v>352</v>
      </c>
      <c r="C43" s="22"/>
      <c r="D43" s="22"/>
      <c r="E43" s="22"/>
      <c r="F43" s="22"/>
      <c r="G43" s="22"/>
      <c r="H43" s="22"/>
      <c r="I43" s="22"/>
      <c r="J43" s="22"/>
    </row>
    <row r="44" ht="20.25" customHeight="1" spans="1:10">
      <c r="A44" s="22"/>
      <c r="B44" s="22"/>
      <c r="C44" s="22" t="s">
        <v>288</v>
      </c>
      <c r="D44" s="49" t="s">
        <v>289</v>
      </c>
      <c r="E44" s="50" t="s">
        <v>328</v>
      </c>
      <c r="F44" s="38" t="s">
        <v>291</v>
      </c>
      <c r="G44" s="23" t="s">
        <v>50</v>
      </c>
      <c r="H44" s="38" t="s">
        <v>329</v>
      </c>
      <c r="I44" s="38" t="s">
        <v>294</v>
      </c>
      <c r="J44" s="50" t="s">
        <v>340</v>
      </c>
    </row>
    <row r="45" ht="20.25" customHeight="1" spans="1:10">
      <c r="A45" s="22"/>
      <c r="B45" s="22"/>
      <c r="C45" s="22" t="s">
        <v>288</v>
      </c>
      <c r="D45" s="49" t="s">
        <v>289</v>
      </c>
      <c r="E45" s="50" t="s">
        <v>353</v>
      </c>
      <c r="F45" s="38" t="s">
        <v>313</v>
      </c>
      <c r="G45" s="23" t="s">
        <v>354</v>
      </c>
      <c r="H45" s="38" t="s">
        <v>333</v>
      </c>
      <c r="I45" s="38" t="s">
        <v>294</v>
      </c>
      <c r="J45" s="50" t="s">
        <v>340</v>
      </c>
    </row>
    <row r="46" ht="20.25" customHeight="1" spans="1:10">
      <c r="A46" s="22"/>
      <c r="B46" s="22"/>
      <c r="C46" s="22" t="s">
        <v>288</v>
      </c>
      <c r="D46" s="49" t="s">
        <v>289</v>
      </c>
      <c r="E46" s="50" t="s">
        <v>355</v>
      </c>
      <c r="F46" s="38" t="s">
        <v>313</v>
      </c>
      <c r="G46" s="23" t="s">
        <v>356</v>
      </c>
      <c r="H46" s="38" t="s">
        <v>357</v>
      </c>
      <c r="I46" s="38" t="s">
        <v>294</v>
      </c>
      <c r="J46" s="50" t="s">
        <v>358</v>
      </c>
    </row>
    <row r="47" ht="20.25" customHeight="1" spans="1:10">
      <c r="A47" s="22"/>
      <c r="B47" s="22"/>
      <c r="C47" s="22" t="s">
        <v>288</v>
      </c>
      <c r="D47" s="49" t="s">
        <v>289</v>
      </c>
      <c r="E47" s="50" t="s">
        <v>359</v>
      </c>
      <c r="F47" s="38" t="s">
        <v>313</v>
      </c>
      <c r="G47" s="23" t="s">
        <v>360</v>
      </c>
      <c r="H47" s="38" t="s">
        <v>361</v>
      </c>
      <c r="I47" s="38" t="s">
        <v>294</v>
      </c>
      <c r="J47" s="50" t="s">
        <v>362</v>
      </c>
    </row>
    <row r="48" ht="20.25" customHeight="1" spans="1:10">
      <c r="A48" s="22"/>
      <c r="B48" s="22"/>
      <c r="C48" s="22" t="s">
        <v>288</v>
      </c>
      <c r="D48" s="49" t="s">
        <v>289</v>
      </c>
      <c r="E48" s="50" t="s">
        <v>363</v>
      </c>
      <c r="F48" s="38" t="s">
        <v>313</v>
      </c>
      <c r="G48" s="23" t="s">
        <v>364</v>
      </c>
      <c r="H48" s="38" t="s">
        <v>365</v>
      </c>
      <c r="I48" s="38" t="s">
        <v>294</v>
      </c>
      <c r="J48" s="50" t="s">
        <v>362</v>
      </c>
    </row>
    <row r="49" ht="20.25" customHeight="1" spans="1:10">
      <c r="A49" s="22"/>
      <c r="B49" s="22"/>
      <c r="C49" s="22" t="s">
        <v>288</v>
      </c>
      <c r="D49" s="49" t="s">
        <v>296</v>
      </c>
      <c r="E49" s="50" t="s">
        <v>366</v>
      </c>
      <c r="F49" s="38" t="s">
        <v>313</v>
      </c>
      <c r="G49" s="23" t="s">
        <v>339</v>
      </c>
      <c r="H49" s="38" t="s">
        <v>299</v>
      </c>
      <c r="I49" s="38" t="s">
        <v>294</v>
      </c>
      <c r="J49" s="50" t="s">
        <v>340</v>
      </c>
    </row>
    <row r="50" ht="20.25" customHeight="1" spans="1:10">
      <c r="A50" s="22"/>
      <c r="B50" s="22"/>
      <c r="C50" s="22" t="s">
        <v>288</v>
      </c>
      <c r="D50" s="49" t="s">
        <v>301</v>
      </c>
      <c r="E50" s="50" t="s">
        <v>367</v>
      </c>
      <c r="F50" s="38" t="s">
        <v>342</v>
      </c>
      <c r="G50" s="23" t="s">
        <v>368</v>
      </c>
      <c r="H50" s="38" t="s">
        <v>344</v>
      </c>
      <c r="I50" s="38" t="s">
        <v>294</v>
      </c>
      <c r="J50" s="50" t="s">
        <v>340</v>
      </c>
    </row>
    <row r="51" ht="20.25" customHeight="1" spans="1:10">
      <c r="A51" s="22"/>
      <c r="B51" s="22"/>
      <c r="C51" s="22" t="s">
        <v>304</v>
      </c>
      <c r="D51" s="49" t="s">
        <v>305</v>
      </c>
      <c r="E51" s="50" t="s">
        <v>369</v>
      </c>
      <c r="F51" s="38" t="s">
        <v>313</v>
      </c>
      <c r="G51" s="23" t="s">
        <v>370</v>
      </c>
      <c r="H51" s="38" t="s">
        <v>299</v>
      </c>
      <c r="I51" s="38" t="s">
        <v>308</v>
      </c>
      <c r="J51" s="50" t="s">
        <v>340</v>
      </c>
    </row>
    <row r="52" ht="20.25" customHeight="1" spans="1:10">
      <c r="A52" s="22"/>
      <c r="B52" s="22"/>
      <c r="C52" s="22" t="s">
        <v>310</v>
      </c>
      <c r="D52" s="49" t="s">
        <v>311</v>
      </c>
      <c r="E52" s="50" t="s">
        <v>371</v>
      </c>
      <c r="F52" s="38" t="s">
        <v>313</v>
      </c>
      <c r="G52" s="23" t="s">
        <v>314</v>
      </c>
      <c r="H52" s="38" t="s">
        <v>299</v>
      </c>
      <c r="I52" s="38" t="s">
        <v>294</v>
      </c>
      <c r="J52" s="50" t="s">
        <v>340</v>
      </c>
    </row>
    <row r="53" ht="75" customHeight="1" spans="1:10">
      <c r="A53" s="48" t="s">
        <v>273</v>
      </c>
      <c r="B53" s="22" t="s">
        <v>372</v>
      </c>
      <c r="C53" s="22"/>
      <c r="D53" s="22"/>
      <c r="E53" s="22"/>
      <c r="F53" s="22"/>
      <c r="G53" s="22"/>
      <c r="H53" s="22"/>
      <c r="I53" s="22"/>
      <c r="J53" s="22"/>
    </row>
    <row r="54" ht="20.25" customHeight="1" spans="1:10">
      <c r="A54" s="22"/>
      <c r="B54" s="22"/>
      <c r="C54" s="22" t="s">
        <v>288</v>
      </c>
      <c r="D54" s="49" t="s">
        <v>289</v>
      </c>
      <c r="E54" s="50" t="s">
        <v>373</v>
      </c>
      <c r="F54" s="38" t="s">
        <v>313</v>
      </c>
      <c r="G54" s="23" t="s">
        <v>374</v>
      </c>
      <c r="H54" s="38" t="s">
        <v>293</v>
      </c>
      <c r="I54" s="38" t="s">
        <v>294</v>
      </c>
      <c r="J54" s="50" t="s">
        <v>340</v>
      </c>
    </row>
    <row r="55" ht="20.25" customHeight="1" spans="1:10">
      <c r="A55" s="22"/>
      <c r="B55" s="22"/>
      <c r="C55" s="22" t="s">
        <v>288</v>
      </c>
      <c r="D55" s="49" t="s">
        <v>289</v>
      </c>
      <c r="E55" s="50" t="s">
        <v>375</v>
      </c>
      <c r="F55" s="38" t="s">
        <v>291</v>
      </c>
      <c r="G55" s="23" t="s">
        <v>376</v>
      </c>
      <c r="H55" s="38" t="s">
        <v>344</v>
      </c>
      <c r="I55" s="38" t="s">
        <v>294</v>
      </c>
      <c r="J55" s="50" t="s">
        <v>340</v>
      </c>
    </row>
    <row r="56" ht="20.25" customHeight="1" spans="1:10">
      <c r="A56" s="22"/>
      <c r="B56" s="22"/>
      <c r="C56" s="22" t="s">
        <v>288</v>
      </c>
      <c r="D56" s="49" t="s">
        <v>289</v>
      </c>
      <c r="E56" s="50" t="s">
        <v>377</v>
      </c>
      <c r="F56" s="38" t="s">
        <v>291</v>
      </c>
      <c r="G56" s="23" t="s">
        <v>374</v>
      </c>
      <c r="H56" s="38" t="s">
        <v>378</v>
      </c>
      <c r="I56" s="38" t="s">
        <v>294</v>
      </c>
      <c r="J56" s="50" t="s">
        <v>340</v>
      </c>
    </row>
    <row r="57" ht="20.25" customHeight="1" spans="1:10">
      <c r="A57" s="22"/>
      <c r="B57" s="22"/>
      <c r="C57" s="22" t="s">
        <v>288</v>
      </c>
      <c r="D57" s="49" t="s">
        <v>296</v>
      </c>
      <c r="E57" s="50" t="s">
        <v>379</v>
      </c>
      <c r="F57" s="38" t="s">
        <v>313</v>
      </c>
      <c r="G57" s="23" t="s">
        <v>380</v>
      </c>
      <c r="H57" s="38" t="s">
        <v>299</v>
      </c>
      <c r="I57" s="38" t="s">
        <v>308</v>
      </c>
      <c r="J57" s="50" t="s">
        <v>340</v>
      </c>
    </row>
    <row r="58" ht="20.25" customHeight="1" spans="1:10">
      <c r="A58" s="22"/>
      <c r="B58" s="22"/>
      <c r="C58" s="22" t="s">
        <v>304</v>
      </c>
      <c r="D58" s="49" t="s">
        <v>305</v>
      </c>
      <c r="E58" s="50" t="s">
        <v>381</v>
      </c>
      <c r="F58" s="38" t="s">
        <v>291</v>
      </c>
      <c r="G58" s="23" t="s">
        <v>370</v>
      </c>
      <c r="H58" s="38" t="s">
        <v>299</v>
      </c>
      <c r="I58" s="38" t="s">
        <v>308</v>
      </c>
      <c r="J58" s="50" t="s">
        <v>340</v>
      </c>
    </row>
    <row r="59" ht="20.25" customHeight="1" spans="1:10">
      <c r="A59" s="22"/>
      <c r="B59" s="22"/>
      <c r="C59" s="22" t="s">
        <v>310</v>
      </c>
      <c r="D59" s="49" t="s">
        <v>311</v>
      </c>
      <c r="E59" s="50" t="s">
        <v>382</v>
      </c>
      <c r="F59" s="38" t="s">
        <v>313</v>
      </c>
      <c r="G59" s="23" t="s">
        <v>380</v>
      </c>
      <c r="H59" s="38" t="s">
        <v>299</v>
      </c>
      <c r="I59" s="38" t="s">
        <v>294</v>
      </c>
      <c r="J59" s="50" t="s">
        <v>340</v>
      </c>
    </row>
  </sheetData>
  <mergeCells count="13">
    <mergeCell ref="A1:J1"/>
    <mergeCell ref="A2:J2"/>
    <mergeCell ref="A3:J3"/>
    <mergeCell ref="A4:A5"/>
    <mergeCell ref="B4:B5"/>
    <mergeCell ref="C4:C5"/>
    <mergeCell ref="D4:D5"/>
    <mergeCell ref="E4:E5"/>
    <mergeCell ref="F4:F5"/>
    <mergeCell ref="G4:G5"/>
    <mergeCell ref="H4:H5"/>
    <mergeCell ref="I4:I5"/>
    <mergeCell ref="J4:J5"/>
  </mergeCells>
  <pageMargins left="0.75" right="0.432638888888889" top="0.629861111111111" bottom="0.590277777777778" header="0.5" footer="0.5"/>
  <pageSetup paperSize="9" scale="43" pageOrder="overThenDown"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9"/>
  <sheetViews>
    <sheetView showZeros="0" workbookViewId="0">
      <selection activeCell="A9" sqref="A9"/>
    </sheetView>
  </sheetViews>
  <sheetFormatPr defaultColWidth="8.85" defaultRowHeight="15" customHeight="1" outlineLevelCol="5"/>
  <cols>
    <col min="1" max="1" width="16.25" customWidth="1"/>
    <col min="2" max="2" width="15.625" customWidth="1"/>
    <col min="3" max="3" width="14.625" customWidth="1"/>
    <col min="4" max="4" width="13.5" customWidth="1"/>
    <col min="5" max="5" width="14.5" customWidth="1"/>
    <col min="6" max="6" width="14.75" customWidth="1"/>
  </cols>
  <sheetData>
    <row r="1" ht="18.75" customHeight="1" spans="1:6">
      <c r="A1" s="1"/>
      <c r="B1" s="1"/>
      <c r="C1" s="1"/>
      <c r="D1" s="1"/>
      <c r="E1" s="1"/>
      <c r="F1" s="41" t="s">
        <v>383</v>
      </c>
    </row>
    <row r="2" ht="37.5" customHeight="1" spans="1:6">
      <c r="A2" s="3" t="s">
        <v>384</v>
      </c>
      <c r="B2" s="3"/>
      <c r="C2" s="3"/>
      <c r="D2" s="3"/>
      <c r="E2" s="3"/>
      <c r="F2" s="3"/>
    </row>
    <row r="3" ht="18.75" customHeight="1" spans="1:6">
      <c r="A3" s="42" t="str">
        <f>"单位名称："&amp;"峨山彝族自治县人民政府办公室"</f>
        <v>单位名称：峨山彝族自治县人民政府办公室</v>
      </c>
      <c r="B3" s="42"/>
      <c r="C3" s="42"/>
      <c r="D3" s="43"/>
      <c r="E3" s="43"/>
      <c r="F3" s="44" t="s">
        <v>29</v>
      </c>
    </row>
    <row r="4" ht="18.75" customHeight="1" spans="1:6">
      <c r="A4" s="12" t="s">
        <v>138</v>
      </c>
      <c r="B4" s="12" t="s">
        <v>62</v>
      </c>
      <c r="C4" s="12" t="s">
        <v>63</v>
      </c>
      <c r="D4" s="45" t="s">
        <v>385</v>
      </c>
      <c r="E4" s="45"/>
      <c r="F4" s="45"/>
    </row>
    <row r="5" ht="18.75" customHeight="1" spans="1:6">
      <c r="A5" s="12" t="s">
        <v>62</v>
      </c>
      <c r="B5" s="12" t="s">
        <v>62</v>
      </c>
      <c r="C5" s="12" t="s">
        <v>63</v>
      </c>
      <c r="D5" s="45" t="s">
        <v>34</v>
      </c>
      <c r="E5" s="45" t="s">
        <v>66</v>
      </c>
      <c r="F5" s="45" t="s">
        <v>67</v>
      </c>
    </row>
    <row r="6" ht="18.75" customHeight="1" spans="1:6">
      <c r="A6" s="13" t="s">
        <v>46</v>
      </c>
      <c r="B6" s="13">
        <v>2</v>
      </c>
      <c r="C6" s="13">
        <v>3</v>
      </c>
      <c r="D6" s="13" t="s">
        <v>49</v>
      </c>
      <c r="E6" s="13" t="s">
        <v>50</v>
      </c>
      <c r="F6" s="13" t="s">
        <v>51</v>
      </c>
    </row>
    <row r="7" ht="20.25" customHeight="1" spans="1:6">
      <c r="A7" s="15"/>
      <c r="B7" s="15"/>
      <c r="C7" s="15"/>
      <c r="D7" s="16"/>
      <c r="E7" s="16"/>
      <c r="F7" s="16"/>
    </row>
    <row r="8" ht="20.25" customHeight="1" spans="1:6">
      <c r="A8" s="46" t="s">
        <v>110</v>
      </c>
      <c r="B8" s="46"/>
      <c r="C8" s="46"/>
      <c r="D8" s="47"/>
      <c r="E8" s="47"/>
      <c r="F8" s="47"/>
    </row>
    <row r="9" customHeight="1" spans="1:1">
      <c r="A9" t="s">
        <v>386</v>
      </c>
    </row>
  </sheetData>
  <mergeCells count="7">
    <mergeCell ref="A2:F2"/>
    <mergeCell ref="A3:C3"/>
    <mergeCell ref="D4:F4"/>
    <mergeCell ref="A8:C8"/>
    <mergeCell ref="A4:A5"/>
    <mergeCell ref="B4:B5"/>
    <mergeCell ref="C4:C5"/>
  </mergeCells>
  <pageMargins left="0.75" right="0.75" top="1" bottom="1" header="0.5" footer="0.5"/>
  <pageSetup paperSize="9" scale="98" pageOrder="overThenDown"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Q20"/>
  <sheetViews>
    <sheetView showZeros="0" topLeftCell="A6" workbookViewId="0">
      <selection activeCell="C19" sqref="C19"/>
    </sheetView>
  </sheetViews>
  <sheetFormatPr defaultColWidth="8.85" defaultRowHeight="15" customHeight="1"/>
  <cols>
    <col min="1" max="1" width="14.0916666666667" customWidth="1"/>
    <col min="2" max="2" width="17.3916666666667" customWidth="1"/>
    <col min="3" max="3" width="28.1916666666667" customWidth="1"/>
    <col min="4" max="4" width="7.625" customWidth="1"/>
    <col min="5" max="5" width="4.125" customWidth="1"/>
    <col min="6" max="6" width="10.75" customWidth="1"/>
    <col min="7" max="7" width="11" customWidth="1"/>
    <col min="8" max="8" width="11.25" customWidth="1"/>
    <col min="9" max="9" width="6.75" customWidth="1"/>
    <col min="10" max="10" width="7.5" customWidth="1"/>
    <col min="11" max="11" width="6.125" customWidth="1"/>
    <col min="12" max="12" width="4.125" customWidth="1"/>
    <col min="13" max="13" width="5" customWidth="1"/>
    <col min="14" max="14" width="6.875" customWidth="1"/>
    <col min="15" max="15" width="6.25" customWidth="1"/>
    <col min="16" max="16" width="7.29166666666667" customWidth="1"/>
    <col min="17" max="17" width="5" customWidth="1"/>
  </cols>
  <sheetData>
    <row r="1" customHeight="1" spans="1:17">
      <c r="A1" s="35"/>
      <c r="B1" s="35"/>
      <c r="C1" s="35"/>
      <c r="D1" s="35"/>
      <c r="E1" s="35"/>
      <c r="F1" s="35"/>
      <c r="G1" s="35"/>
      <c r="H1" s="35"/>
      <c r="I1" s="35"/>
      <c r="J1" s="35"/>
      <c r="K1" s="35"/>
      <c r="L1" s="35"/>
      <c r="M1" s="35"/>
      <c r="N1" s="35"/>
      <c r="O1" s="35"/>
      <c r="P1" s="35"/>
      <c r="Q1" s="19" t="s">
        <v>387</v>
      </c>
    </row>
    <row r="2" ht="45" customHeight="1" spans="1:17">
      <c r="A2" s="30" t="s">
        <v>388</v>
      </c>
      <c r="B2" s="30"/>
      <c r="C2" s="30"/>
      <c r="D2" s="30"/>
      <c r="E2" s="30"/>
      <c r="F2" s="30"/>
      <c r="G2" s="30"/>
      <c r="H2" s="30"/>
      <c r="I2" s="30"/>
      <c r="J2" s="30"/>
      <c r="K2" s="30"/>
      <c r="L2" s="30"/>
      <c r="M2" s="30"/>
      <c r="N2" s="39"/>
      <c r="O2" s="39"/>
      <c r="P2" s="39"/>
      <c r="Q2" s="39"/>
    </row>
    <row r="3" ht="20.25" customHeight="1" spans="1:17">
      <c r="A3" s="18" t="str">
        <f>"单位名称："&amp;"峨山彝族自治县人民政府办公室"</f>
        <v>单位名称：峨山彝族自治县人民政府办公室</v>
      </c>
      <c r="B3" s="18"/>
      <c r="C3" s="18"/>
      <c r="D3" s="18"/>
      <c r="E3" s="18"/>
      <c r="F3" s="18"/>
      <c r="G3" s="18"/>
      <c r="H3" s="18"/>
      <c r="I3" s="18"/>
      <c r="J3" s="18"/>
      <c r="K3" s="18"/>
      <c r="L3" s="18"/>
      <c r="M3" s="18"/>
      <c r="N3" s="18"/>
      <c r="O3" s="18"/>
      <c r="P3" s="18"/>
      <c r="Q3" s="19" t="s">
        <v>29</v>
      </c>
    </row>
    <row r="4" ht="20.25" customHeight="1" spans="1:17">
      <c r="A4" s="21" t="s">
        <v>389</v>
      </c>
      <c r="B4" s="21" t="s">
        <v>390</v>
      </c>
      <c r="C4" s="21" t="s">
        <v>391</v>
      </c>
      <c r="D4" s="21" t="s">
        <v>392</v>
      </c>
      <c r="E4" s="21" t="s">
        <v>393</v>
      </c>
      <c r="F4" s="21" t="s">
        <v>394</v>
      </c>
      <c r="G4" s="21" t="s">
        <v>145</v>
      </c>
      <c r="H4" s="21"/>
      <c r="I4" s="21"/>
      <c r="J4" s="21"/>
      <c r="K4" s="21"/>
      <c r="L4" s="21"/>
      <c r="M4" s="21"/>
      <c r="N4" s="21"/>
      <c r="O4" s="21"/>
      <c r="P4" s="21"/>
      <c r="Q4" s="21"/>
    </row>
    <row r="5" ht="20.25" customHeight="1" spans="1:17">
      <c r="A5" s="21" t="s">
        <v>395</v>
      </c>
      <c r="B5" s="21" t="s">
        <v>390</v>
      </c>
      <c r="C5" s="21" t="s">
        <v>391</v>
      </c>
      <c r="D5" s="21" t="s">
        <v>392</v>
      </c>
      <c r="E5" s="21" t="s">
        <v>393</v>
      </c>
      <c r="F5" s="21" t="s">
        <v>394</v>
      </c>
      <c r="G5" s="21" t="s">
        <v>32</v>
      </c>
      <c r="H5" s="21" t="s">
        <v>35</v>
      </c>
      <c r="I5" s="21" t="s">
        <v>396</v>
      </c>
      <c r="J5" s="21" t="s">
        <v>397</v>
      </c>
      <c r="K5" s="21" t="s">
        <v>38</v>
      </c>
      <c r="L5" s="21" t="s">
        <v>398</v>
      </c>
      <c r="M5" s="21" t="s">
        <v>65</v>
      </c>
      <c r="N5" s="21"/>
      <c r="O5" s="21"/>
      <c r="P5" s="21"/>
      <c r="Q5" s="21"/>
    </row>
    <row r="6" ht="45" customHeight="1" spans="1:17">
      <c r="A6" s="21"/>
      <c r="B6" s="21"/>
      <c r="C6" s="21"/>
      <c r="D6" s="21"/>
      <c r="E6" s="21"/>
      <c r="F6" s="21"/>
      <c r="G6" s="21"/>
      <c r="H6" s="21" t="s">
        <v>34</v>
      </c>
      <c r="I6" s="21"/>
      <c r="J6" s="21"/>
      <c r="K6" s="21"/>
      <c r="L6" s="21" t="s">
        <v>34</v>
      </c>
      <c r="M6" s="21" t="s">
        <v>41</v>
      </c>
      <c r="N6" s="21" t="s">
        <v>42</v>
      </c>
      <c r="O6" s="40" t="s">
        <v>43</v>
      </c>
      <c r="P6" s="40" t="s">
        <v>44</v>
      </c>
      <c r="Q6" s="40" t="s">
        <v>45</v>
      </c>
    </row>
    <row r="7" ht="20.25" customHeight="1" spans="1:17">
      <c r="A7" s="32">
        <v>1</v>
      </c>
      <c r="B7" s="32">
        <v>2</v>
      </c>
      <c r="C7" s="32">
        <v>3</v>
      </c>
      <c r="D7" s="32">
        <v>4</v>
      </c>
      <c r="E7" s="32">
        <v>5</v>
      </c>
      <c r="F7" s="32">
        <v>6</v>
      </c>
      <c r="G7" s="32">
        <v>7</v>
      </c>
      <c r="H7" s="32">
        <v>8</v>
      </c>
      <c r="I7" s="32">
        <v>9</v>
      </c>
      <c r="J7" s="32">
        <v>10</v>
      </c>
      <c r="K7" s="32">
        <v>11</v>
      </c>
      <c r="L7" s="32">
        <v>12</v>
      </c>
      <c r="M7" s="32">
        <v>13</v>
      </c>
      <c r="N7" s="32">
        <v>14</v>
      </c>
      <c r="O7" s="32">
        <v>15</v>
      </c>
      <c r="P7" s="32">
        <v>16</v>
      </c>
      <c r="Q7" s="32">
        <v>17</v>
      </c>
    </row>
    <row r="8" ht="20.25" customHeight="1" spans="1:17">
      <c r="A8" s="36" t="s">
        <v>177</v>
      </c>
      <c r="B8" s="22"/>
      <c r="C8" s="22"/>
      <c r="D8" s="37"/>
      <c r="E8" s="37"/>
      <c r="F8" s="37"/>
      <c r="G8" s="37">
        <v>140000</v>
      </c>
      <c r="H8" s="37">
        <v>140000</v>
      </c>
      <c r="I8" s="37"/>
      <c r="J8" s="33"/>
      <c r="K8" s="33"/>
      <c r="L8" s="37"/>
      <c r="M8" s="37"/>
      <c r="N8" s="37"/>
      <c r="O8" s="37"/>
      <c r="P8" s="37"/>
      <c r="Q8" s="37"/>
    </row>
    <row r="9" ht="20.25" customHeight="1" spans="1:17">
      <c r="A9" s="22"/>
      <c r="B9" s="22" t="s">
        <v>399</v>
      </c>
      <c r="C9" s="22" t="str">
        <f>"C23120302"&amp;"  "&amp;"车辆加油、添加燃料服务"</f>
        <v>C23120302  车辆加油、添加燃料服务</v>
      </c>
      <c r="D9" s="38" t="s">
        <v>329</v>
      </c>
      <c r="E9" s="23">
        <v>1</v>
      </c>
      <c r="F9" s="37"/>
      <c r="G9" s="37">
        <v>95000</v>
      </c>
      <c r="H9" s="33">
        <v>95000</v>
      </c>
      <c r="I9" s="33"/>
      <c r="J9" s="33"/>
      <c r="K9" s="33"/>
      <c r="L9" s="37"/>
      <c r="M9" s="37"/>
      <c r="N9" s="37"/>
      <c r="O9" s="37"/>
      <c r="P9" s="37"/>
      <c r="Q9" s="37"/>
    </row>
    <row r="10" ht="20.25" customHeight="1" spans="1:17">
      <c r="A10" s="22"/>
      <c r="B10" s="22" t="s">
        <v>400</v>
      </c>
      <c r="C10" s="22" t="str">
        <f>"C1804010201"&amp;"  "&amp;"机动车保险服务"</f>
        <v>C1804010201  机动车保险服务</v>
      </c>
      <c r="D10" s="38" t="s">
        <v>329</v>
      </c>
      <c r="E10" s="23">
        <v>1</v>
      </c>
      <c r="F10" s="37"/>
      <c r="G10" s="37">
        <v>45000</v>
      </c>
      <c r="H10" s="33">
        <v>45000</v>
      </c>
      <c r="I10" s="33"/>
      <c r="J10" s="33"/>
      <c r="K10" s="33"/>
      <c r="L10" s="37"/>
      <c r="M10" s="37"/>
      <c r="N10" s="37"/>
      <c r="O10" s="37"/>
      <c r="P10" s="37"/>
      <c r="Q10" s="37"/>
    </row>
    <row r="11" ht="20.25" customHeight="1" spans="1:17">
      <c r="A11" s="36" t="s">
        <v>177</v>
      </c>
      <c r="B11" s="22"/>
      <c r="C11" s="22"/>
      <c r="D11" s="22"/>
      <c r="E11" s="22"/>
      <c r="F11" s="37">
        <v>490000</v>
      </c>
      <c r="G11" s="37">
        <v>490000</v>
      </c>
      <c r="H11" s="37">
        <v>490000</v>
      </c>
      <c r="I11" s="37"/>
      <c r="J11" s="33"/>
      <c r="K11" s="33"/>
      <c r="L11" s="37"/>
      <c r="M11" s="37"/>
      <c r="N11" s="37"/>
      <c r="O11" s="37"/>
      <c r="P11" s="37"/>
      <c r="Q11" s="37"/>
    </row>
    <row r="12" ht="20.25" customHeight="1" spans="1:17">
      <c r="A12" s="22"/>
      <c r="B12" s="22" t="s">
        <v>401</v>
      </c>
      <c r="C12" s="22" t="str">
        <f>"C1804010201"&amp;"  "&amp;"机动车保险服务"</f>
        <v>C1804010201  机动车保险服务</v>
      </c>
      <c r="D12" s="38" t="s">
        <v>329</v>
      </c>
      <c r="E12" s="23">
        <v>1</v>
      </c>
      <c r="F12" s="37">
        <v>90000</v>
      </c>
      <c r="G12" s="37">
        <v>90000</v>
      </c>
      <c r="H12" s="33">
        <v>90000</v>
      </c>
      <c r="I12" s="33"/>
      <c r="J12" s="33"/>
      <c r="K12" s="33"/>
      <c r="L12" s="37"/>
      <c r="M12" s="37"/>
      <c r="N12" s="37"/>
      <c r="O12" s="37"/>
      <c r="P12" s="37"/>
      <c r="Q12" s="37"/>
    </row>
    <row r="13" ht="20.25" customHeight="1" spans="1:17">
      <c r="A13" s="22"/>
      <c r="B13" s="22" t="s">
        <v>402</v>
      </c>
      <c r="C13" s="22" t="str">
        <f>"C23120301"&amp;"  "&amp;"车辆维修和保养服务"</f>
        <v>C23120301  车辆维修和保养服务</v>
      </c>
      <c r="D13" s="38" t="s">
        <v>329</v>
      </c>
      <c r="E13" s="23">
        <v>1</v>
      </c>
      <c r="F13" s="37">
        <v>200000</v>
      </c>
      <c r="G13" s="37">
        <v>200000</v>
      </c>
      <c r="H13" s="33">
        <v>200000</v>
      </c>
      <c r="I13" s="33"/>
      <c r="J13" s="33"/>
      <c r="K13" s="33"/>
      <c r="L13" s="37"/>
      <c r="M13" s="37"/>
      <c r="N13" s="37"/>
      <c r="O13" s="37"/>
      <c r="P13" s="37"/>
      <c r="Q13" s="37"/>
    </row>
    <row r="14" ht="20.25" customHeight="1" spans="1:17">
      <c r="A14" s="22"/>
      <c r="B14" s="22" t="s">
        <v>403</v>
      </c>
      <c r="C14" s="22" t="str">
        <f>"C23120302"&amp;"  "&amp;"车辆加油、添加燃料服务"</f>
        <v>C23120302  车辆加油、添加燃料服务</v>
      </c>
      <c r="D14" s="38" t="s">
        <v>329</v>
      </c>
      <c r="E14" s="23">
        <v>1</v>
      </c>
      <c r="F14" s="37">
        <v>200000</v>
      </c>
      <c r="G14" s="37">
        <v>200000</v>
      </c>
      <c r="H14" s="33">
        <v>200000</v>
      </c>
      <c r="I14" s="33"/>
      <c r="J14" s="33"/>
      <c r="K14" s="33"/>
      <c r="L14" s="37"/>
      <c r="M14" s="37"/>
      <c r="N14" s="37"/>
      <c r="O14" s="37"/>
      <c r="P14" s="37"/>
      <c r="Q14" s="37"/>
    </row>
    <row r="15" ht="20.25" customHeight="1" spans="1:17">
      <c r="A15" s="36" t="s">
        <v>188</v>
      </c>
      <c r="B15" s="22"/>
      <c r="C15" s="22"/>
      <c r="D15" s="22"/>
      <c r="E15" s="22"/>
      <c r="F15" s="37">
        <v>5250</v>
      </c>
      <c r="G15" s="37">
        <v>5250</v>
      </c>
      <c r="H15" s="37">
        <v>5250</v>
      </c>
      <c r="I15" s="37"/>
      <c r="J15" s="33"/>
      <c r="K15" s="33"/>
      <c r="L15" s="37"/>
      <c r="M15" s="37"/>
      <c r="N15" s="37"/>
      <c r="O15" s="37"/>
      <c r="P15" s="37"/>
      <c r="Q15" s="37"/>
    </row>
    <row r="16" ht="20.25" customHeight="1" spans="1:17">
      <c r="A16" s="22"/>
      <c r="B16" s="22" t="s">
        <v>404</v>
      </c>
      <c r="C16" s="22" t="str">
        <f>"A05040101"&amp;"  "&amp;"复印纸"</f>
        <v>A05040101  复印纸</v>
      </c>
      <c r="D16" s="38" t="s">
        <v>405</v>
      </c>
      <c r="E16" s="23">
        <v>1</v>
      </c>
      <c r="F16" s="37">
        <v>5250</v>
      </c>
      <c r="G16" s="37">
        <v>5250</v>
      </c>
      <c r="H16" s="33">
        <v>5250</v>
      </c>
      <c r="I16" s="33"/>
      <c r="J16" s="33"/>
      <c r="K16" s="33"/>
      <c r="L16" s="37"/>
      <c r="M16" s="37"/>
      <c r="N16" s="37"/>
      <c r="O16" s="37"/>
      <c r="P16" s="37"/>
      <c r="Q16" s="37"/>
    </row>
    <row r="17" ht="20.25" customHeight="1" spans="1:17">
      <c r="A17" s="36" t="s">
        <v>223</v>
      </c>
      <c r="B17" s="22"/>
      <c r="C17" s="22"/>
      <c r="D17" s="22"/>
      <c r="E17" s="22"/>
      <c r="F17" s="37">
        <v>50000</v>
      </c>
      <c r="G17" s="37">
        <v>150000</v>
      </c>
      <c r="H17" s="37">
        <v>150000</v>
      </c>
      <c r="I17" s="37"/>
      <c r="J17" s="33"/>
      <c r="K17" s="33"/>
      <c r="L17" s="37"/>
      <c r="M17" s="37"/>
      <c r="N17" s="37"/>
      <c r="O17" s="37"/>
      <c r="P17" s="37"/>
      <c r="Q17" s="37"/>
    </row>
    <row r="18" ht="20.25" customHeight="1" spans="1:17">
      <c r="A18" s="22"/>
      <c r="B18" s="22" t="s">
        <v>399</v>
      </c>
      <c r="C18" s="22" t="str">
        <f>"C23120302"&amp;"  "&amp;"车辆加油、添加燃料服务"</f>
        <v>C23120302  车辆加油、添加燃料服务</v>
      </c>
      <c r="D18" s="38" t="s">
        <v>329</v>
      </c>
      <c r="E18" s="23">
        <v>1</v>
      </c>
      <c r="F18" s="37"/>
      <c r="G18" s="37">
        <v>100000</v>
      </c>
      <c r="H18" s="33">
        <v>100000</v>
      </c>
      <c r="I18" s="33"/>
      <c r="J18" s="33"/>
      <c r="K18" s="33"/>
      <c r="L18" s="37"/>
      <c r="M18" s="37"/>
      <c r="N18" s="37"/>
      <c r="O18" s="37"/>
      <c r="P18" s="37"/>
      <c r="Q18" s="37"/>
    </row>
    <row r="19" ht="20.25" customHeight="1" spans="1:17">
      <c r="A19" s="22"/>
      <c r="B19" s="22" t="s">
        <v>406</v>
      </c>
      <c r="C19" s="22" t="str">
        <f>"C23120301"&amp;"  "&amp;"车辆维修和保养服务"</f>
        <v>C23120301  车辆维修和保养服务</v>
      </c>
      <c r="D19" s="38" t="s">
        <v>329</v>
      </c>
      <c r="E19" s="23">
        <v>1</v>
      </c>
      <c r="F19" s="37">
        <v>50000</v>
      </c>
      <c r="G19" s="37">
        <v>50000</v>
      </c>
      <c r="H19" s="33">
        <v>50000</v>
      </c>
      <c r="I19" s="33"/>
      <c r="J19" s="33"/>
      <c r="K19" s="33"/>
      <c r="L19" s="37"/>
      <c r="M19" s="37"/>
      <c r="N19" s="37"/>
      <c r="O19" s="37"/>
      <c r="P19" s="37"/>
      <c r="Q19" s="37"/>
    </row>
    <row r="20" ht="20.25" customHeight="1" spans="1:17">
      <c r="A20" s="23" t="s">
        <v>32</v>
      </c>
      <c r="B20" s="23"/>
      <c r="C20" s="23"/>
      <c r="D20" s="38"/>
      <c r="E20" s="38"/>
      <c r="F20" s="37">
        <v>545250</v>
      </c>
      <c r="G20" s="37">
        <v>785250</v>
      </c>
      <c r="H20" s="37">
        <v>785250</v>
      </c>
      <c r="I20" s="37"/>
      <c r="J20" s="37"/>
      <c r="K20" s="37"/>
      <c r="L20" s="37"/>
      <c r="M20" s="37"/>
      <c r="N20" s="37"/>
      <c r="O20" s="37"/>
      <c r="P20" s="37"/>
      <c r="Q20" s="37"/>
    </row>
  </sheetData>
  <mergeCells count="17">
    <mergeCell ref="A1:M1"/>
    <mergeCell ref="A2:Q2"/>
    <mergeCell ref="A3:M3"/>
    <mergeCell ref="G4:Q4"/>
    <mergeCell ref="L5:Q5"/>
    <mergeCell ref="A20:E20"/>
    <mergeCell ref="A4:A6"/>
    <mergeCell ref="B4:B6"/>
    <mergeCell ref="C4:C6"/>
    <mergeCell ref="D4:D6"/>
    <mergeCell ref="E4:E6"/>
    <mergeCell ref="F4:F6"/>
    <mergeCell ref="G5:G6"/>
    <mergeCell ref="H5:H6"/>
    <mergeCell ref="I5:I6"/>
    <mergeCell ref="J5:J6"/>
    <mergeCell ref="K5:K6"/>
  </mergeCells>
  <pageMargins left="0.550694444444444" right="0.393055555555556" top="1" bottom="1" header="0.5" footer="0.5"/>
  <pageSetup paperSize="9" scale="59" pageOrder="overThenDown"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N10"/>
  <sheetViews>
    <sheetView showZeros="0" workbookViewId="0">
      <selection activeCell="N6" sqref="N6"/>
    </sheetView>
  </sheetViews>
  <sheetFormatPr defaultColWidth="8.85" defaultRowHeight="15" customHeight="1"/>
  <cols>
    <col min="1" max="1" width="11.7833333333333" customWidth="1"/>
    <col min="2" max="2" width="17.5333333333333" customWidth="1"/>
    <col min="3" max="3" width="15.9" customWidth="1"/>
    <col min="4" max="4" width="9" customWidth="1"/>
    <col min="5" max="5" width="11.125" customWidth="1"/>
    <col min="6" max="6" width="7.19166666666667" customWidth="1"/>
    <col min="7" max="7" width="7" customWidth="1"/>
    <col min="8" max="8" width="6.375" customWidth="1"/>
    <col min="9" max="9" width="4.125" customWidth="1"/>
    <col min="10" max="10" width="5.375" customWidth="1"/>
    <col min="11" max="11" width="8.25" customWidth="1"/>
    <col min="12" max="12" width="7.125" customWidth="1"/>
    <col min="13" max="13" width="7.75" customWidth="1"/>
    <col min="14" max="14" width="5.75" customWidth="1"/>
  </cols>
  <sheetData>
    <row r="1" customHeight="1" spans="1:14">
      <c r="A1" s="19"/>
      <c r="B1" s="19"/>
      <c r="C1" s="19"/>
      <c r="D1" s="19"/>
      <c r="E1" s="19"/>
      <c r="F1" s="19"/>
      <c r="G1" s="19"/>
      <c r="H1" s="19"/>
      <c r="I1" s="19"/>
      <c r="J1" s="19"/>
      <c r="K1" s="19"/>
      <c r="L1" s="19"/>
      <c r="M1" s="19"/>
      <c r="N1" s="19" t="s">
        <v>407</v>
      </c>
    </row>
    <row r="2" ht="45" customHeight="1" spans="1:14">
      <c r="A2" s="30" t="s">
        <v>408</v>
      </c>
      <c r="B2" s="30"/>
      <c r="C2" s="30"/>
      <c r="D2" s="30"/>
      <c r="E2" s="30"/>
      <c r="F2" s="30"/>
      <c r="G2" s="30"/>
      <c r="H2" s="30"/>
      <c r="I2" s="30"/>
      <c r="J2" s="30"/>
      <c r="K2" s="30"/>
      <c r="L2" s="30"/>
      <c r="M2" s="30"/>
      <c r="N2" s="30"/>
    </row>
    <row r="3" ht="20.25" customHeight="1" spans="1:14">
      <c r="A3" s="18" t="str">
        <f>"单位名称："&amp;"峨山彝族自治县人民政府办公室"</f>
        <v>单位名称：峨山彝族自治县人民政府办公室</v>
      </c>
      <c r="B3" s="18"/>
      <c r="C3" s="18"/>
      <c r="D3" s="18"/>
      <c r="E3" s="18"/>
      <c r="F3" s="18"/>
      <c r="G3" s="18"/>
      <c r="H3" s="18"/>
      <c r="I3" s="19"/>
      <c r="J3" s="19"/>
      <c r="K3" s="19"/>
      <c r="L3" s="19"/>
      <c r="M3" s="19"/>
      <c r="N3" s="19" t="s">
        <v>29</v>
      </c>
    </row>
    <row r="4" ht="27.15" customHeight="1" spans="1:14">
      <c r="A4" s="31" t="s">
        <v>389</v>
      </c>
      <c r="B4" s="31" t="s">
        <v>409</v>
      </c>
      <c r="C4" s="31" t="s">
        <v>410</v>
      </c>
      <c r="D4" s="31" t="s">
        <v>145</v>
      </c>
      <c r="E4" s="31"/>
      <c r="F4" s="31"/>
      <c r="G4" s="31"/>
      <c r="H4" s="31"/>
      <c r="I4" s="31"/>
      <c r="J4" s="31"/>
      <c r="K4" s="31"/>
      <c r="L4" s="31"/>
      <c r="M4" s="31"/>
      <c r="N4" s="31"/>
    </row>
    <row r="5" ht="23.4" customHeight="1" spans="1:14">
      <c r="A5" s="31" t="s">
        <v>395</v>
      </c>
      <c r="B5" s="31"/>
      <c r="C5" s="31" t="s">
        <v>411</v>
      </c>
      <c r="D5" s="31" t="s">
        <v>32</v>
      </c>
      <c r="E5" s="31" t="s">
        <v>35</v>
      </c>
      <c r="F5" s="31" t="s">
        <v>396</v>
      </c>
      <c r="G5" s="31" t="s">
        <v>397</v>
      </c>
      <c r="H5" s="31" t="s">
        <v>38</v>
      </c>
      <c r="I5" s="31" t="s">
        <v>398</v>
      </c>
      <c r="J5" s="31"/>
      <c r="K5" s="31"/>
      <c r="L5" s="31"/>
      <c r="M5" s="31"/>
      <c r="N5" s="31"/>
    </row>
    <row r="6" ht="41" customHeight="1" spans="1:14">
      <c r="A6" s="31"/>
      <c r="B6" s="31"/>
      <c r="C6" s="31"/>
      <c r="D6" s="31"/>
      <c r="E6" s="31" t="s">
        <v>34</v>
      </c>
      <c r="F6" s="31"/>
      <c r="G6" s="31"/>
      <c r="H6" s="31"/>
      <c r="I6" s="31" t="s">
        <v>34</v>
      </c>
      <c r="J6" s="31" t="s">
        <v>41</v>
      </c>
      <c r="K6" s="31" t="s">
        <v>42</v>
      </c>
      <c r="L6" s="34" t="s">
        <v>43</v>
      </c>
      <c r="M6" s="34" t="s">
        <v>44</v>
      </c>
      <c r="N6" s="34" t="s">
        <v>45</v>
      </c>
    </row>
    <row r="7" ht="20.25" customHeight="1" spans="1:14">
      <c r="A7" s="32">
        <v>1</v>
      </c>
      <c r="B7" s="32">
        <v>2</v>
      </c>
      <c r="C7" s="32">
        <v>3</v>
      </c>
      <c r="D7" s="32">
        <v>4</v>
      </c>
      <c r="E7" s="32">
        <v>5</v>
      </c>
      <c r="F7" s="32">
        <v>6</v>
      </c>
      <c r="G7" s="32">
        <v>7</v>
      </c>
      <c r="H7" s="32">
        <v>8</v>
      </c>
      <c r="I7" s="32">
        <v>9</v>
      </c>
      <c r="J7" s="32">
        <v>10</v>
      </c>
      <c r="K7" s="32">
        <v>11</v>
      </c>
      <c r="L7" s="32">
        <v>12</v>
      </c>
      <c r="M7" s="32">
        <v>13</v>
      </c>
      <c r="N7" s="32">
        <v>14</v>
      </c>
    </row>
    <row r="8" ht="20.25" customHeight="1" spans="1:14">
      <c r="A8" s="22" t="s">
        <v>223</v>
      </c>
      <c r="B8" s="22"/>
      <c r="C8" s="22"/>
      <c r="D8" s="33">
        <v>50000</v>
      </c>
      <c r="E8" s="33">
        <v>50000</v>
      </c>
      <c r="F8" s="33"/>
      <c r="G8" s="33"/>
      <c r="H8" s="33"/>
      <c r="I8" s="33"/>
      <c r="J8" s="33"/>
      <c r="K8" s="33"/>
      <c r="L8" s="33"/>
      <c r="M8" s="33"/>
      <c r="N8" s="33"/>
    </row>
    <row r="9" ht="20.25" customHeight="1" spans="1:14">
      <c r="A9" s="22"/>
      <c r="B9" s="22" t="s">
        <v>406</v>
      </c>
      <c r="C9" s="22" t="s">
        <v>412</v>
      </c>
      <c r="D9" s="33">
        <v>50000</v>
      </c>
      <c r="E9" s="33">
        <v>50000</v>
      </c>
      <c r="F9" s="33"/>
      <c r="G9" s="33"/>
      <c r="H9" s="33"/>
      <c r="I9" s="33"/>
      <c r="J9" s="33"/>
      <c r="K9" s="33"/>
      <c r="L9" s="33"/>
      <c r="M9" s="33"/>
      <c r="N9" s="33"/>
    </row>
    <row r="10" ht="20.25" customHeight="1" spans="1:14">
      <c r="A10" s="23" t="s">
        <v>32</v>
      </c>
      <c r="B10" s="23"/>
      <c r="C10" s="23"/>
      <c r="D10" s="33">
        <v>50000</v>
      </c>
      <c r="E10" s="33">
        <v>50000</v>
      </c>
      <c r="F10" s="33"/>
      <c r="G10" s="33"/>
      <c r="H10" s="33"/>
      <c r="I10" s="33"/>
      <c r="J10" s="33"/>
      <c r="K10" s="33"/>
      <c r="L10" s="33"/>
      <c r="M10" s="33"/>
      <c r="N10" s="33"/>
    </row>
  </sheetData>
  <mergeCells count="14">
    <mergeCell ref="A1:I1"/>
    <mergeCell ref="A2:N2"/>
    <mergeCell ref="A3:H3"/>
    <mergeCell ref="D4:N4"/>
    <mergeCell ref="I5:N5"/>
    <mergeCell ref="A10:C10"/>
    <mergeCell ref="A4:A6"/>
    <mergeCell ref="B4:B6"/>
    <mergeCell ref="C4:C6"/>
    <mergeCell ref="D5:D6"/>
    <mergeCell ref="E5:E6"/>
    <mergeCell ref="F5:F6"/>
    <mergeCell ref="G5:G6"/>
    <mergeCell ref="H5:H6"/>
  </mergeCells>
  <pageMargins left="0.590277777777778" right="0.550694444444444" top="1" bottom="1" header="0.5" footer="0.5"/>
  <pageSetup paperSize="9" scale="74" pageOrder="overThenDown"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9"/>
  <sheetViews>
    <sheetView showZeros="0" workbookViewId="0">
      <selection activeCell="B10" sqref="B10"/>
    </sheetView>
  </sheetViews>
  <sheetFormatPr defaultColWidth="8.85" defaultRowHeight="15" customHeight="1"/>
  <cols>
    <col min="1" max="1" width="17.175" customWidth="1"/>
    <col min="2" max="2" width="12.35" customWidth="1"/>
    <col min="3" max="3" width="15.25" customWidth="1"/>
    <col min="4" max="4" width="13.425" customWidth="1"/>
    <col min="5" max="5" width="12.3" customWidth="1"/>
    <col min="6" max="6" width="12.3833333333333" customWidth="1"/>
    <col min="7" max="7" width="11.9083333333333" customWidth="1"/>
    <col min="8" max="8" width="11.8166666666667" customWidth="1"/>
    <col min="9" max="9" width="11.8083333333333" customWidth="1"/>
    <col min="10" max="10" width="14.925" customWidth="1"/>
    <col min="11" max="11" width="16" customWidth="1"/>
  </cols>
  <sheetData>
    <row r="1" ht="24.15" customHeight="1" spans="1:11">
      <c r="A1" s="18"/>
      <c r="B1" s="18"/>
      <c r="C1" s="18"/>
      <c r="D1" s="18"/>
      <c r="E1" s="18"/>
      <c r="F1" s="18"/>
      <c r="G1" s="18"/>
      <c r="H1" s="18"/>
      <c r="I1" s="18"/>
      <c r="J1" s="19"/>
      <c r="K1" s="19" t="s">
        <v>413</v>
      </c>
    </row>
    <row r="2" ht="45.15" customHeight="1" spans="1:11">
      <c r="A2" s="24" t="s">
        <v>414</v>
      </c>
      <c r="B2" s="24"/>
      <c r="C2" s="24"/>
      <c r="D2" s="24"/>
      <c r="E2" s="24"/>
      <c r="F2" s="24"/>
      <c r="G2" s="24"/>
      <c r="H2" s="24"/>
      <c r="I2" s="24"/>
      <c r="J2" s="24"/>
      <c r="K2" s="24"/>
    </row>
    <row r="3" ht="18.75" customHeight="1" spans="1:11">
      <c r="A3" s="18" t="str">
        <f>"单位名称："&amp;"峨山彝族自治县人民政府办公室"</f>
        <v>单位名称：峨山彝族自治县人民政府办公室</v>
      </c>
      <c r="B3" s="18"/>
      <c r="C3" s="18"/>
      <c r="D3" s="18"/>
      <c r="E3" s="18"/>
      <c r="F3" s="18"/>
      <c r="G3" s="18"/>
      <c r="H3" s="18"/>
      <c r="I3" s="18"/>
      <c r="J3" s="19"/>
      <c r="K3" s="19" t="s">
        <v>29</v>
      </c>
    </row>
    <row r="4" ht="22.5" customHeight="1" spans="1:11">
      <c r="A4" s="27" t="s">
        <v>415</v>
      </c>
      <c r="B4" s="27" t="s">
        <v>145</v>
      </c>
      <c r="C4" s="27"/>
      <c r="D4" s="27"/>
      <c r="E4" s="27" t="s">
        <v>416</v>
      </c>
      <c r="F4" s="27"/>
      <c r="G4" s="27"/>
      <c r="H4" s="27"/>
      <c r="I4" s="27"/>
      <c r="J4" s="27"/>
      <c r="K4" s="27"/>
    </row>
    <row r="5" ht="22.5" customHeight="1" spans="1:11">
      <c r="A5" s="27"/>
      <c r="B5" s="27" t="s">
        <v>32</v>
      </c>
      <c r="C5" s="27" t="s">
        <v>35</v>
      </c>
      <c r="D5" s="27" t="s">
        <v>396</v>
      </c>
      <c r="E5" s="27" t="s">
        <v>417</v>
      </c>
      <c r="F5" s="27" t="s">
        <v>418</v>
      </c>
      <c r="G5" s="27" t="s">
        <v>419</v>
      </c>
      <c r="H5" s="27" t="s">
        <v>420</v>
      </c>
      <c r="I5" s="27" t="s">
        <v>421</v>
      </c>
      <c r="J5" s="27" t="s">
        <v>422</v>
      </c>
      <c r="K5" s="27" t="s">
        <v>423</v>
      </c>
    </row>
    <row r="6" ht="18.75" customHeight="1" spans="1:11">
      <c r="A6" s="28" t="s">
        <v>46</v>
      </c>
      <c r="B6" s="28" t="s">
        <v>47</v>
      </c>
      <c r="C6" s="28" t="s">
        <v>48</v>
      </c>
      <c r="D6" s="28" t="s">
        <v>49</v>
      </c>
      <c r="E6" s="28" t="s">
        <v>50</v>
      </c>
      <c r="F6" s="28" t="s">
        <v>51</v>
      </c>
      <c r="G6" s="28" t="s">
        <v>52</v>
      </c>
      <c r="H6" s="28" t="s">
        <v>53</v>
      </c>
      <c r="I6" s="28" t="s">
        <v>54</v>
      </c>
      <c r="J6" s="28" t="s">
        <v>73</v>
      </c>
      <c r="K6" s="28" t="s">
        <v>424</v>
      </c>
    </row>
    <row r="7" ht="18.75" customHeight="1" spans="1:11">
      <c r="A7" s="22"/>
      <c r="B7" s="22"/>
      <c r="C7" s="22"/>
      <c r="D7" s="22"/>
      <c r="E7" s="22"/>
      <c r="F7" s="22"/>
      <c r="G7" s="22"/>
      <c r="H7" s="22"/>
      <c r="I7" s="22"/>
      <c r="J7" s="22"/>
      <c r="K7" s="29"/>
    </row>
    <row r="8" ht="18.75" customHeight="1" spans="1:11">
      <c r="A8" s="23"/>
      <c r="B8" s="22"/>
      <c r="C8" s="22"/>
      <c r="D8" s="22"/>
      <c r="E8" s="22"/>
      <c r="F8" s="22"/>
      <c r="G8" s="22"/>
      <c r="H8" s="22"/>
      <c r="I8" s="22"/>
      <c r="J8" s="22"/>
      <c r="K8" s="29"/>
    </row>
    <row r="9" customHeight="1" spans="1:1">
      <c r="A9" t="s">
        <v>425</v>
      </c>
    </row>
  </sheetData>
  <mergeCells count="5">
    <mergeCell ref="A2:J2"/>
    <mergeCell ref="A3:C3"/>
    <mergeCell ref="B4:D4"/>
    <mergeCell ref="E4:K4"/>
    <mergeCell ref="A4:A5"/>
  </mergeCells>
  <pageMargins left="0.75" right="0.472222222222222" top="1" bottom="1" header="0.5" footer="0.5"/>
  <pageSetup paperSize="9" scale="91" pageOrder="overThenDown"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8"/>
  <sheetViews>
    <sheetView showZeros="0" workbookViewId="0">
      <selection activeCell="A8" sqref="A8"/>
    </sheetView>
  </sheetViews>
  <sheetFormatPr defaultColWidth="8.85" defaultRowHeight="15" customHeight="1" outlineLevelRow="7"/>
  <cols>
    <col min="1" max="1" width="13.625" customWidth="1"/>
    <col min="2" max="2" width="12.25" customWidth="1"/>
    <col min="3" max="3" width="11" customWidth="1"/>
    <col min="4" max="4" width="8.525" customWidth="1"/>
    <col min="5" max="5" width="8.34166666666667" customWidth="1"/>
    <col min="6" max="6" width="9.06666666666667" customWidth="1"/>
    <col min="7" max="7" width="6.95" customWidth="1"/>
    <col min="8" max="8" width="8.7" customWidth="1"/>
    <col min="9" max="9" width="8.88333333333333" customWidth="1"/>
    <col min="10" max="10" width="11.0916666666667" customWidth="1"/>
  </cols>
  <sheetData>
    <row r="1" ht="18.75" customHeight="1" spans="1:10">
      <c r="A1" s="18"/>
      <c r="B1" s="18"/>
      <c r="C1" s="18"/>
      <c r="D1" s="18"/>
      <c r="E1" s="18"/>
      <c r="F1" s="18"/>
      <c r="G1" s="18"/>
      <c r="H1" s="18"/>
      <c r="I1" s="18"/>
      <c r="J1" s="19" t="s">
        <v>426</v>
      </c>
    </row>
    <row r="2" ht="52.05" customHeight="1" spans="1:10">
      <c r="A2" s="24" t="s">
        <v>427</v>
      </c>
      <c r="B2" s="25"/>
      <c r="C2" s="25"/>
      <c r="D2" s="25"/>
      <c r="E2" s="25"/>
      <c r="F2" s="25"/>
      <c r="G2" s="25"/>
      <c r="H2" s="25"/>
      <c r="I2" s="25"/>
      <c r="J2" s="25"/>
    </row>
    <row r="3" ht="21.3" customHeight="1" spans="1:10">
      <c r="A3" s="18" t="str">
        <f>"单位名称："&amp;"峨山彝族自治县人民政府办公室"</f>
        <v>单位名称：峨山彝族自治县人民政府办公室</v>
      </c>
      <c r="B3" s="18"/>
      <c r="C3" s="18"/>
      <c r="D3" s="26"/>
      <c r="E3" s="26"/>
      <c r="F3" s="26"/>
      <c r="G3" s="26"/>
      <c r="H3" s="26"/>
      <c r="I3" s="26"/>
      <c r="J3" s="26"/>
    </row>
    <row r="4" ht="44" customHeight="1" spans="1:10">
      <c r="A4" s="21" t="s">
        <v>277</v>
      </c>
      <c r="B4" s="21" t="s">
        <v>278</v>
      </c>
      <c r="C4" s="21" t="s">
        <v>279</v>
      </c>
      <c r="D4" s="21" t="s">
        <v>280</v>
      </c>
      <c r="E4" s="21" t="s">
        <v>281</v>
      </c>
      <c r="F4" s="21" t="s">
        <v>282</v>
      </c>
      <c r="G4" s="21" t="s">
        <v>283</v>
      </c>
      <c r="H4" s="21" t="s">
        <v>284</v>
      </c>
      <c r="I4" s="21" t="s">
        <v>285</v>
      </c>
      <c r="J4" s="21" t="s">
        <v>286</v>
      </c>
    </row>
    <row r="5" ht="18.75" customHeight="1" spans="1:10">
      <c r="A5" s="21" t="s">
        <v>46</v>
      </c>
      <c r="B5" s="21" t="s">
        <v>47</v>
      </c>
      <c r="C5" s="21" t="s">
        <v>48</v>
      </c>
      <c r="D5" s="21" t="s">
        <v>49</v>
      </c>
      <c r="E5" s="21" t="s">
        <v>50</v>
      </c>
      <c r="F5" s="21" t="s">
        <v>51</v>
      </c>
      <c r="G5" s="21" t="s">
        <v>52</v>
      </c>
      <c r="H5" s="21" t="s">
        <v>53</v>
      </c>
      <c r="I5" s="21" t="s">
        <v>54</v>
      </c>
      <c r="J5" s="21" t="s">
        <v>73</v>
      </c>
    </row>
    <row r="6" ht="18.75" customHeight="1" spans="1:10">
      <c r="A6" s="22"/>
      <c r="B6" s="22"/>
      <c r="C6" s="22"/>
      <c r="D6" s="22"/>
      <c r="E6" s="22"/>
      <c r="F6" s="22"/>
      <c r="G6" s="22"/>
      <c r="H6" s="22"/>
      <c r="I6" s="22"/>
      <c r="J6" s="22"/>
    </row>
    <row r="7" ht="18.75" customHeight="1" spans="1:10">
      <c r="A7" s="22"/>
      <c r="B7" s="22"/>
      <c r="C7" s="22"/>
      <c r="D7" s="22"/>
      <c r="E7" s="22"/>
      <c r="F7" s="22"/>
      <c r="G7" s="22"/>
      <c r="H7" s="22"/>
      <c r="I7" s="22"/>
      <c r="J7" s="22"/>
    </row>
    <row r="8" customHeight="1" spans="1:1">
      <c r="A8" t="s">
        <v>425</v>
      </c>
    </row>
  </sheetData>
  <mergeCells count="2">
    <mergeCell ref="A2:J2"/>
    <mergeCell ref="A3:C3"/>
  </mergeCells>
  <pageMargins left="0.75" right="0.511805555555556" top="1" bottom="1" header="0.5" footer="0.5"/>
  <pageSetup paperSize="9" pageOrder="overThenDown"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H8"/>
  <sheetViews>
    <sheetView showZeros="0" workbookViewId="0">
      <selection activeCell="A8" sqref="A8"/>
    </sheetView>
  </sheetViews>
  <sheetFormatPr defaultColWidth="8.85" defaultRowHeight="15" customHeight="1" outlineLevelRow="7" outlineLevelCol="7"/>
  <cols>
    <col min="1" max="1" width="13.4583333333333" customWidth="1"/>
    <col min="2" max="2" width="11.0916666666667" customWidth="1"/>
    <col min="3" max="3" width="18.875" customWidth="1"/>
    <col min="4" max="4" width="11.9333333333333" customWidth="1"/>
    <col min="5" max="5" width="11.125" customWidth="1"/>
    <col min="6" max="6" width="10.375" customWidth="1"/>
    <col min="7" max="7" width="9.30833333333333" customWidth="1"/>
    <col min="8" max="8" width="10.5" customWidth="1"/>
  </cols>
  <sheetData>
    <row r="1" ht="18.75" customHeight="1" spans="1:8">
      <c r="A1" s="18"/>
      <c r="B1" s="18"/>
      <c r="C1" s="18"/>
      <c r="D1" s="18"/>
      <c r="E1" s="18"/>
      <c r="F1" s="18"/>
      <c r="G1" s="18"/>
      <c r="H1" s="19" t="s">
        <v>428</v>
      </c>
    </row>
    <row r="2" ht="41.4" customHeight="1" spans="1:8">
      <c r="A2" s="20" t="s">
        <v>429</v>
      </c>
      <c r="B2" s="20"/>
      <c r="C2" s="20"/>
      <c r="D2" s="20"/>
      <c r="E2" s="20"/>
      <c r="F2" s="20"/>
      <c r="G2" s="20"/>
      <c r="H2" s="20"/>
    </row>
    <row r="3" ht="18.75" customHeight="1" spans="1:8">
      <c r="A3" s="18" t="str">
        <f>"单位名称："&amp;"峨山彝族自治县人民政府办公室"</f>
        <v>单位名称：峨山彝族自治县人民政府办公室</v>
      </c>
      <c r="B3" s="18"/>
      <c r="C3" s="18"/>
      <c r="D3" s="18"/>
      <c r="E3" s="18"/>
      <c r="F3" s="18"/>
      <c r="G3" s="18"/>
      <c r="H3" s="18"/>
    </row>
    <row r="4" ht="18.75" customHeight="1" spans="1:8">
      <c r="A4" s="21" t="s">
        <v>138</v>
      </c>
      <c r="B4" s="21" t="s">
        <v>430</v>
      </c>
      <c r="C4" s="21" t="s">
        <v>431</v>
      </c>
      <c r="D4" s="21" t="s">
        <v>432</v>
      </c>
      <c r="E4" s="21" t="s">
        <v>392</v>
      </c>
      <c r="F4" s="21" t="s">
        <v>433</v>
      </c>
      <c r="G4" s="21"/>
      <c r="H4" s="21"/>
    </row>
    <row r="5" ht="18.75" customHeight="1" spans="1:8">
      <c r="A5" s="21"/>
      <c r="B5" s="21"/>
      <c r="C5" s="21"/>
      <c r="D5" s="21"/>
      <c r="E5" s="21"/>
      <c r="F5" s="21" t="s">
        <v>393</v>
      </c>
      <c r="G5" s="21" t="s">
        <v>434</v>
      </c>
      <c r="H5" s="21" t="s">
        <v>435</v>
      </c>
    </row>
    <row r="6" ht="18.75" customHeight="1" spans="1:8">
      <c r="A6" s="21" t="s">
        <v>46</v>
      </c>
      <c r="B6" s="21" t="s">
        <v>47</v>
      </c>
      <c r="C6" s="21" t="s">
        <v>48</v>
      </c>
      <c r="D6" s="21" t="s">
        <v>49</v>
      </c>
      <c r="E6" s="21" t="s">
        <v>50</v>
      </c>
      <c r="F6" s="21" t="s">
        <v>51</v>
      </c>
      <c r="G6" s="21" t="s">
        <v>52</v>
      </c>
      <c r="H6" s="21" t="s">
        <v>53</v>
      </c>
    </row>
    <row r="7" ht="18.75" customHeight="1" spans="1:8">
      <c r="A7" s="22"/>
      <c r="B7" s="22"/>
      <c r="C7" s="22"/>
      <c r="D7" s="22"/>
      <c r="E7" s="23"/>
      <c r="F7" s="23"/>
      <c r="G7" s="16"/>
      <c r="H7" s="16"/>
    </row>
    <row r="8" customHeight="1" spans="1:1">
      <c r="A8" t="s">
        <v>436</v>
      </c>
    </row>
  </sheetData>
  <mergeCells count="8">
    <mergeCell ref="A2:H2"/>
    <mergeCell ref="A3:C3"/>
    <mergeCell ref="F4:H4"/>
    <mergeCell ref="A4:A5"/>
    <mergeCell ref="B4:B5"/>
    <mergeCell ref="C4:C5"/>
    <mergeCell ref="D4:D5"/>
    <mergeCell ref="E4:E5"/>
  </mergeCells>
  <pageMargins left="0.590277777777778" right="0.472222222222222" top="1" bottom="1" header="0.5" footer="0.5"/>
  <pageSetup paperSize="9" scale="97" pageOrder="overThenDown"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1"/>
  <sheetViews>
    <sheetView showZeros="0" workbookViewId="0">
      <selection activeCell="A11" sqref="A11"/>
    </sheetView>
  </sheetViews>
  <sheetFormatPr defaultColWidth="8.85" defaultRowHeight="15" customHeight="1"/>
  <cols>
    <col min="1" max="1" width="13.225" customWidth="1"/>
    <col min="2" max="2" width="15.2083333333333" customWidth="1"/>
    <col min="3" max="3" width="6.30833333333333" customWidth="1"/>
    <col min="4" max="4" width="7.95" customWidth="1"/>
    <col min="5" max="5" width="7.35" customWidth="1"/>
    <col min="6" max="6" width="8.04166666666667" customWidth="1"/>
    <col min="7" max="7" width="7.64166666666667" customWidth="1"/>
    <col min="8" max="8" width="4.125" customWidth="1"/>
    <col min="9" max="9" width="8.225" customWidth="1"/>
    <col min="10" max="10" width="8.73333333333333" customWidth="1"/>
    <col min="11" max="11" width="9.375" customWidth="1"/>
  </cols>
  <sheetData>
    <row r="1" ht="18.75" customHeight="1" spans="1:11">
      <c r="A1" s="1"/>
      <c r="B1" s="1"/>
      <c r="C1" s="1"/>
      <c r="D1" s="1"/>
      <c r="E1" s="1"/>
      <c r="F1" s="1"/>
      <c r="G1" s="1"/>
      <c r="H1" s="2"/>
      <c r="I1" s="2"/>
      <c r="J1" s="2"/>
      <c r="K1" s="2" t="s">
        <v>437</v>
      </c>
    </row>
    <row r="2" ht="45" customHeight="1" spans="1:11">
      <c r="A2" s="3" t="s">
        <v>438</v>
      </c>
      <c r="B2" s="3"/>
      <c r="C2" s="3"/>
      <c r="D2" s="3"/>
      <c r="E2" s="3"/>
      <c r="F2" s="3"/>
      <c r="G2" s="3"/>
      <c r="H2" s="3"/>
      <c r="I2" s="3"/>
      <c r="J2" s="3"/>
      <c r="K2" s="3"/>
    </row>
    <row r="3" ht="18.75" customHeight="1" spans="1:11">
      <c r="A3" s="4" t="str">
        <f>"单位名称："&amp;"峨山彝族自治县人民政府办公室"</f>
        <v>单位名称：峨山彝族自治县人民政府办公室</v>
      </c>
      <c r="B3" s="4"/>
      <c r="C3" s="4"/>
      <c r="D3" s="4"/>
      <c r="E3" s="4"/>
      <c r="F3" s="4"/>
      <c r="G3" s="4"/>
      <c r="H3" s="5"/>
      <c r="I3" s="5"/>
      <c r="J3" s="5"/>
      <c r="K3" s="5" t="s">
        <v>29</v>
      </c>
    </row>
    <row r="4" ht="18.75" customHeight="1" spans="1:11">
      <c r="A4" s="12" t="s">
        <v>251</v>
      </c>
      <c r="B4" s="12" t="s">
        <v>140</v>
      </c>
      <c r="C4" s="12" t="s">
        <v>252</v>
      </c>
      <c r="D4" s="12" t="s">
        <v>141</v>
      </c>
      <c r="E4" s="12" t="s">
        <v>142</v>
      </c>
      <c r="F4" s="12" t="s">
        <v>253</v>
      </c>
      <c r="G4" s="12" t="s">
        <v>144</v>
      </c>
      <c r="H4" s="12" t="s">
        <v>32</v>
      </c>
      <c r="I4" s="12" t="s">
        <v>439</v>
      </c>
      <c r="J4" s="12"/>
      <c r="K4" s="12"/>
    </row>
    <row r="5" ht="18.75" customHeight="1" spans="1:11">
      <c r="A5" s="12"/>
      <c r="B5" s="12"/>
      <c r="C5" s="12"/>
      <c r="D5" s="12"/>
      <c r="E5" s="12"/>
      <c r="F5" s="12"/>
      <c r="G5" s="12"/>
      <c r="H5" s="12"/>
      <c r="I5" s="12" t="s">
        <v>35</v>
      </c>
      <c r="J5" s="12" t="s">
        <v>36</v>
      </c>
      <c r="K5" s="12" t="s">
        <v>37</v>
      </c>
    </row>
    <row r="6" ht="22.65" customHeight="1" spans="1:11">
      <c r="A6" s="12"/>
      <c r="B6" s="12"/>
      <c r="C6" s="12"/>
      <c r="D6" s="12"/>
      <c r="E6" s="12"/>
      <c r="F6" s="12"/>
      <c r="G6" s="12"/>
      <c r="H6" s="12"/>
      <c r="I6" s="12"/>
      <c r="J6" s="12"/>
      <c r="K6" s="12"/>
    </row>
    <row r="7" ht="18.75" customHeight="1" spans="1:11">
      <c r="A7" s="13" t="s">
        <v>46</v>
      </c>
      <c r="B7" s="13">
        <v>2</v>
      </c>
      <c r="C7" s="13">
        <v>3</v>
      </c>
      <c r="D7" s="13">
        <v>4</v>
      </c>
      <c r="E7" s="13">
        <v>5</v>
      </c>
      <c r="F7" s="13">
        <v>6</v>
      </c>
      <c r="G7" s="13">
        <v>7</v>
      </c>
      <c r="H7" s="13">
        <v>8</v>
      </c>
      <c r="I7" s="13">
        <v>9</v>
      </c>
      <c r="J7" s="13">
        <v>10</v>
      </c>
      <c r="K7" s="13">
        <v>11</v>
      </c>
    </row>
    <row r="8" ht="20.25" customHeight="1" spans="1:11">
      <c r="A8" s="14"/>
      <c r="B8" s="15"/>
      <c r="C8" s="14"/>
      <c r="D8" s="14"/>
      <c r="E8" s="14"/>
      <c r="F8" s="14"/>
      <c r="G8" s="14"/>
      <c r="H8" s="16"/>
      <c r="I8" s="16"/>
      <c r="J8" s="16"/>
      <c r="K8" s="16"/>
    </row>
    <row r="9" ht="20.25" customHeight="1" spans="1:11">
      <c r="A9" s="14"/>
      <c r="B9" s="15"/>
      <c r="C9" s="14"/>
      <c r="D9" s="14"/>
      <c r="E9" s="14"/>
      <c r="F9" s="14"/>
      <c r="G9" s="14"/>
      <c r="H9" s="16"/>
      <c r="I9" s="16"/>
      <c r="J9" s="16"/>
      <c r="K9" s="16"/>
    </row>
    <row r="10" ht="20.25" customHeight="1" spans="1:11">
      <c r="A10" s="17" t="s">
        <v>32</v>
      </c>
      <c r="B10" s="17"/>
      <c r="C10" s="17"/>
      <c r="D10" s="17"/>
      <c r="E10" s="17"/>
      <c r="F10" s="17"/>
      <c r="G10" s="17"/>
      <c r="H10" s="16"/>
      <c r="I10" s="16"/>
      <c r="J10" s="16"/>
      <c r="K10" s="16"/>
    </row>
    <row r="11" customHeight="1" spans="1:1">
      <c r="A11" t="s">
        <v>440</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ageMargins left="0.66875" right="0.432638888888889" top="1" bottom="1" header="0.5" footer="0.5"/>
  <pageSetup paperSize="9" scale="96" pageOrder="overThenDown"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5"/>
  <sheetViews>
    <sheetView showZeros="0" tabSelected="1" topLeftCell="A2" workbookViewId="0">
      <selection activeCell="C27" sqref="C27"/>
    </sheetView>
  </sheetViews>
  <sheetFormatPr defaultColWidth="8.85" defaultRowHeight="15" customHeight="1" outlineLevelCol="6"/>
  <cols>
    <col min="1" max="1" width="27" customWidth="1"/>
    <col min="2" max="2" width="14.25" customWidth="1"/>
    <col min="3" max="3" width="27.675" customWidth="1"/>
    <col min="4" max="4" width="7.625" customWidth="1"/>
    <col min="5" max="5" width="10.375" customWidth="1"/>
    <col min="6" max="7" width="4.875" customWidth="1"/>
  </cols>
  <sheetData>
    <row r="1" ht="18.75" customHeight="1" spans="1:7">
      <c r="A1" s="1"/>
      <c r="B1" s="1"/>
      <c r="C1" s="1"/>
      <c r="D1" s="1"/>
      <c r="E1" s="2"/>
      <c r="F1" s="2"/>
      <c r="G1" s="2" t="s">
        <v>441</v>
      </c>
    </row>
    <row r="2" ht="45" customHeight="1" spans="1:7">
      <c r="A2" s="3" t="s">
        <v>442</v>
      </c>
      <c r="B2" s="3"/>
      <c r="C2" s="3"/>
      <c r="D2" s="3"/>
      <c r="E2" s="3"/>
      <c r="F2" s="3"/>
      <c r="G2" s="3"/>
    </row>
    <row r="3" ht="24.15" customHeight="1" spans="1:7">
      <c r="A3" s="4" t="str">
        <f>"单位名称："&amp;"峨山彝族自治县人民政府办公室"</f>
        <v>单位名称：峨山彝族自治县人民政府办公室</v>
      </c>
      <c r="B3" s="4"/>
      <c r="C3" s="4"/>
      <c r="D3" s="4"/>
      <c r="E3" s="5"/>
      <c r="F3" s="5"/>
      <c r="G3" s="5" t="s">
        <v>29</v>
      </c>
    </row>
    <row r="4" ht="18.75" customHeight="1" spans="1:7">
      <c r="A4" s="6" t="s">
        <v>252</v>
      </c>
      <c r="B4" s="6" t="s">
        <v>251</v>
      </c>
      <c r="C4" s="6" t="s">
        <v>140</v>
      </c>
      <c r="D4" s="6" t="s">
        <v>443</v>
      </c>
      <c r="E4" s="6" t="s">
        <v>35</v>
      </c>
      <c r="F4" s="6"/>
      <c r="G4" s="6"/>
    </row>
    <row r="5" ht="18.75" customHeight="1" spans="1:7">
      <c r="A5" s="6"/>
      <c r="B5" s="6"/>
      <c r="C5" s="6"/>
      <c r="D5" s="6"/>
      <c r="E5" s="6">
        <v>2025</v>
      </c>
      <c r="F5" s="6">
        <v>2026</v>
      </c>
      <c r="G5" s="6">
        <v>2027</v>
      </c>
    </row>
    <row r="6" ht="22.65" customHeight="1" spans="1:7">
      <c r="A6" s="6"/>
      <c r="B6" s="6"/>
      <c r="C6" s="6"/>
      <c r="D6" s="6"/>
      <c r="E6" s="6"/>
      <c r="F6" s="6"/>
      <c r="G6" s="6"/>
    </row>
    <row r="7" ht="18.75" customHeight="1" spans="1:7">
      <c r="A7" s="7" t="s">
        <v>46</v>
      </c>
      <c r="B7" s="7">
        <v>2</v>
      </c>
      <c r="C7" s="7">
        <v>3</v>
      </c>
      <c r="D7" s="7">
        <v>4</v>
      </c>
      <c r="E7" s="7">
        <v>5</v>
      </c>
      <c r="F7" s="7">
        <v>6</v>
      </c>
      <c r="G7" s="7">
        <v>7</v>
      </c>
    </row>
    <row r="8" ht="24" customHeight="1" spans="1:7">
      <c r="A8" s="8" t="s">
        <v>56</v>
      </c>
      <c r="B8" s="8" t="s">
        <v>257</v>
      </c>
      <c r="C8" s="9" t="s">
        <v>256</v>
      </c>
      <c r="D8" s="8" t="s">
        <v>444</v>
      </c>
      <c r="E8" s="10">
        <v>260585.6</v>
      </c>
      <c r="F8" s="10"/>
      <c r="G8" s="10"/>
    </row>
    <row r="9" ht="24" customHeight="1" spans="1:7">
      <c r="A9" s="8" t="s">
        <v>56</v>
      </c>
      <c r="B9" s="8" t="s">
        <v>257</v>
      </c>
      <c r="C9" s="9" t="s">
        <v>261</v>
      </c>
      <c r="D9" s="8" t="s">
        <v>444</v>
      </c>
      <c r="E9" s="10">
        <v>287194.8</v>
      </c>
      <c r="F9" s="10"/>
      <c r="G9" s="10"/>
    </row>
    <row r="10" ht="24" customHeight="1" spans="1:7">
      <c r="A10" s="8" t="s">
        <v>56</v>
      </c>
      <c r="B10" s="8" t="s">
        <v>257</v>
      </c>
      <c r="C10" s="9" t="s">
        <v>263</v>
      </c>
      <c r="D10" s="8" t="s">
        <v>444</v>
      </c>
      <c r="E10" s="10">
        <v>31602</v>
      </c>
      <c r="F10" s="10"/>
      <c r="G10" s="10"/>
    </row>
    <row r="11" ht="24" customHeight="1" spans="1:7">
      <c r="A11" s="8" t="s">
        <v>56</v>
      </c>
      <c r="B11" s="8" t="s">
        <v>257</v>
      </c>
      <c r="C11" s="9" t="s">
        <v>265</v>
      </c>
      <c r="D11" s="8" t="s">
        <v>444</v>
      </c>
      <c r="E11" s="10">
        <v>18000</v>
      </c>
      <c r="F11" s="10"/>
      <c r="G11" s="10"/>
    </row>
    <row r="12" ht="24" customHeight="1" spans="1:7">
      <c r="A12" s="8" t="s">
        <v>59</v>
      </c>
      <c r="B12" s="8" t="s">
        <v>268</v>
      </c>
      <c r="C12" s="9" t="s">
        <v>267</v>
      </c>
      <c r="D12" s="8" t="s">
        <v>444</v>
      </c>
      <c r="E12" s="10">
        <v>837407</v>
      </c>
      <c r="F12" s="10"/>
      <c r="G12" s="10"/>
    </row>
    <row r="13" ht="24" customHeight="1" spans="1:7">
      <c r="A13" s="8" t="s">
        <v>59</v>
      </c>
      <c r="B13" s="8" t="s">
        <v>271</v>
      </c>
      <c r="C13" s="9" t="s">
        <v>270</v>
      </c>
      <c r="D13" s="8" t="s">
        <v>444</v>
      </c>
      <c r="E13" s="10">
        <v>410000</v>
      </c>
      <c r="F13" s="10"/>
      <c r="G13" s="10"/>
    </row>
    <row r="14" ht="24" customHeight="1" spans="1:7">
      <c r="A14" s="8" t="s">
        <v>59</v>
      </c>
      <c r="B14" s="8" t="s">
        <v>268</v>
      </c>
      <c r="C14" s="9" t="s">
        <v>273</v>
      </c>
      <c r="D14" s="8" t="s">
        <v>444</v>
      </c>
      <c r="E14" s="10">
        <v>280000</v>
      </c>
      <c r="F14" s="10"/>
      <c r="G14" s="10"/>
    </row>
    <row r="15" ht="24" customHeight="1" spans="1:7">
      <c r="A15" s="11" t="s">
        <v>32</v>
      </c>
      <c r="B15" s="11"/>
      <c r="C15" s="11"/>
      <c r="D15" s="11"/>
      <c r="E15" s="10">
        <v>2124789.4</v>
      </c>
      <c r="F15" s="10"/>
      <c r="G15" s="10"/>
    </row>
  </sheetData>
  <mergeCells count="11">
    <mergeCell ref="A2:G2"/>
    <mergeCell ref="A3:D3"/>
    <mergeCell ref="E4:G4"/>
    <mergeCell ref="A15:D15"/>
    <mergeCell ref="A4:A6"/>
    <mergeCell ref="B4:B6"/>
    <mergeCell ref="C4:C6"/>
    <mergeCell ref="D4:D6"/>
    <mergeCell ref="E5:E6"/>
    <mergeCell ref="F5:F6"/>
    <mergeCell ref="G5:G6"/>
  </mergeCells>
  <pageMargins left="0.75" right="0.432638888888889" top="1" bottom="1" header="0.5" footer="0.5"/>
  <pageSetup paperSize="9" scale="95" pageOrder="overThenDown"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 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王志宏</cp:lastModifiedBy>
  <dcterms:created xsi:type="dcterms:W3CDTF">2025-02-24T01:25:00Z</dcterms:created>
  <dcterms:modified xsi:type="dcterms:W3CDTF">2025-02-25T08:26:58Z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2052-11.8.2.12085</vt:lpwstr>
  </property>
  <property fmtid="{D5CDD505-2E9C-101B-9397-08002B2CF9AE}" pid="3" name="ICV">
    <vt:lpwstr>9E663B0697EE4C81ADF8E1DC55A15549</vt:lpwstr>
  </property>
</Properties>
</file>