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0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部门基本支出预算表04!$A$10:$W$10</definedName>
  </definedNames>
  <calcPr calcId="144525"/>
</workbook>
</file>

<file path=xl/sharedStrings.xml><?xml version="1.0" encoding="utf-8"?>
<sst xmlns="http://schemas.openxmlformats.org/spreadsheetml/2006/main" count="1149" uniqueCount="379">
  <si>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</si>
  <si>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</si>
  <si>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</si>
  <si>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</si>
  <si>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</si>
  <si>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</si>
  <si>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</si>
  <si>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</si>
  <si>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</si>
  <si>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</si>
  <si>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</si>
  <si>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</si>
  <si>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</si>
  <si>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</si>
  <si>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</si>
  <si>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</si>
  <si>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</si>
  <si>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</si>
  <si>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</si>
  <si>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</si>
  <si>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</si>
  <si>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</si>
  <si>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</si>
  <si>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</si>
  <si>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</si>
  <si>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</si>
  <si>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</si>
  <si>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</si>
  <si>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</si>
  <si>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</si>
  <si>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</si>
  <si>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</si>
  <si>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</si>
  <si>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</si>
  <si>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</si>
  <si>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</si>
  <si>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</si>
  <si>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</si>
  <si>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</si>
  <si>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</si>
  <si>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</si>
  <si>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</si>
  <si>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</si>
  <si>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</si>
  <si>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</si>
  <si>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</si>
  <si>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</si>
  <si>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</si>
  <si>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</si>
  <si>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</si>
  <si>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</si>
  <si>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</si>
  <si>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</si>
  <si>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</si>
  <si>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</si>
  <si>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119</t>
  </si>
  <si>
    <t>峨山彝族自治县财政局</t>
  </si>
  <si>
    <t>119001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</si>
  <si>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</si>
  <si>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</si>
  <si>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</si>
  <si>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</si>
  <si>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</si>
  <si>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</si>
  <si>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</si>
  <si>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</si>
  <si>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</si>
  <si>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</si>
  <si>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</si>
  <si>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</si>
  <si>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</si>
  <si>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</si>
  <si>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</si>
  <si>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</si>
  <si>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20106</t>
  </si>
  <si>
    <t>财政事务</t>
  </si>
  <si>
    <t>2010601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</si>
  <si>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</si>
  <si>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</si>
  <si>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</si>
  <si>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</si>
  <si>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</si>
  <si>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</si>
  <si>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</si>
  <si>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</si>
  <si>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</si>
  <si>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</si>
  <si>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</si>
  <si>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</si>
  <si>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</si>
  <si>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</si>
  <si>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</si>
  <si>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</si>
  <si>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</si>
  <si>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</si>
  <si>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</si>
  <si>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</si>
  <si>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</si>
  <si>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</si>
  <si>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</si>
  <si>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</si>
  <si>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</si>
  <si>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</si>
  <si>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</si>
  <si>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</si>
  <si>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</si>
  <si>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</si>
  <si>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</si>
  <si>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</si>
  <si>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</si>
  <si>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</si>
  <si>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</si>
  <si>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</si>
  <si>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</si>
  <si>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</si>
  <si>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</si>
  <si>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</si>
  <si>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</si>
  <si>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</si>
  <si>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</si>
  <si>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</si>
  <si>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</si>
  <si>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</si>
  <si>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</si>
  <si>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</si>
  <si>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</si>
  <si>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</si>
  <si>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</si>
  <si>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</si>
  <si>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</si>
  <si>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</si>
  <si>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</si>
  <si>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</si>
  <si>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</si>
  <si>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</si>
  <si>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</si>
  <si>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</si>
  <si>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</si>
  <si>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</si>
  <si>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</si>
  <si>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</si>
  <si>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</si>
  <si>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</si>
  <si>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</si>
  <si>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</si>
  <si>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</si>
  <si>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</si>
  <si>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</si>
  <si>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</si>
  <si>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</si>
  <si>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</si>
  <si>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</si>
  <si>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</si>
  <si>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</si>
  <si>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</si>
  <si>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530426210000000016385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</si>
  <si>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</si>
  <si>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</si>
  <si>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</si>
  <si>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</si>
  <si>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</si>
  <si>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</si>
  <si>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</si>
  <si>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530426210000000016386</t>
  </si>
  <si>
    <t>事业人员支出工资</t>
  </si>
  <si>
    <t>30107</t>
  </si>
  <si>
    <t>绩效工资</t>
  </si>
  <si>
    <t>530426210000000016387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</si>
  <si>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</si>
  <si>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</si>
  <si>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</si>
  <si>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</si>
  <si>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</si>
  <si>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</si>
  <si>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</si>
  <si>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530426210000000016388</t>
  </si>
  <si>
    <t>30113</t>
  </si>
  <si>
    <t>530426210000000016389</t>
  </si>
  <si>
    <t>对个人和家庭的补助</t>
  </si>
  <si>
    <t>30305</t>
  </si>
  <si>
    <t>生活补助</t>
  </si>
  <si>
    <t>530426210000000016391</t>
  </si>
  <si>
    <t>公车购置及运维费</t>
  </si>
  <si>
    <t>30231</t>
  </si>
  <si>
    <t>公务用车运行维护费</t>
  </si>
  <si>
    <t>530426210000000016392</t>
  </si>
  <si>
    <t>行政人员公务交通补贴</t>
  </si>
  <si>
    <t>30239</t>
  </si>
  <si>
    <t>其他交通费用</t>
  </si>
  <si>
    <t>530426210000000016393</t>
  </si>
  <si>
    <t>工会经费</t>
  </si>
  <si>
    <t>30228</t>
  </si>
  <si>
    <t>530426210000000016395</t>
  </si>
  <si>
    <t>一般公用经费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</si>
  <si>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</si>
  <si>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</si>
  <si>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</si>
  <si>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</si>
  <si>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</si>
  <si>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</si>
  <si>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</si>
  <si>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</si>
  <si>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</si>
  <si>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</si>
  <si>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</si>
  <si>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</si>
  <si>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</si>
  <si>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</si>
  <si>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30299</t>
  </si>
  <si>
    <t>其他商品和服务支出</t>
  </si>
  <si>
    <t>530426231100001504339</t>
  </si>
  <si>
    <t>奖励性绩效工资</t>
  </si>
  <si>
    <t>530426231100001504340</t>
  </si>
  <si>
    <t>退休人员统筹外养老金</t>
  </si>
  <si>
    <t>30302</t>
  </si>
  <si>
    <t>退休费</t>
  </si>
  <si>
    <t>530426231100001504341</t>
  </si>
  <si>
    <t>综合效能考核奖</t>
  </si>
  <si>
    <t>530426231100001504343</t>
  </si>
  <si>
    <t>福利费</t>
  </si>
  <si>
    <t>30229</t>
  </si>
  <si>
    <t>530426231100001504370</t>
  </si>
  <si>
    <t>残疾人就业保障金</t>
  </si>
  <si>
    <t>530426241100002167974</t>
  </si>
  <si>
    <t>编外人员工资</t>
  </si>
  <si>
    <t>30199</t>
  </si>
  <si>
    <t>其他工资福利支出</t>
  </si>
  <si>
    <t>530426251100003623077</t>
  </si>
  <si>
    <t>工作业务经费</t>
  </si>
  <si>
    <t>30201</t>
  </si>
  <si>
    <t>办公费</t>
  </si>
  <si>
    <t>30226</t>
  </si>
  <si>
    <t>劳务费</t>
  </si>
  <si>
    <t>30227</t>
  </si>
  <si>
    <t>委托业务费</t>
  </si>
  <si>
    <t>31002</t>
  </si>
  <si>
    <t>办公设备购置</t>
  </si>
  <si>
    <t>530426251100003792464</t>
  </si>
  <si>
    <t>30217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</si>
  <si>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</si>
  <si>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</si>
  <si>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</si>
  <si>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</si>
  <si>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</si>
  <si>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</si>
  <si>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</si>
  <si>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峨山县注册资本金项目资金</t>
  </si>
  <si>
    <t>313 事业发展类</t>
  </si>
  <si>
    <t>530426241100003337923</t>
  </si>
  <si>
    <t>其他资本性支出</t>
  </si>
  <si>
    <t>抚恤金、丧葬费补助经费</t>
  </si>
  <si>
    <t>312 民生类</t>
  </si>
  <si>
    <t>530426231100001147446</t>
  </si>
  <si>
    <t>30304</t>
  </si>
  <si>
    <t>抚恤金</t>
  </si>
  <si>
    <t>遗属困难生活补助经费</t>
  </si>
  <si>
    <t>530426231100001148012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</si>
  <si>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</si>
  <si>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</si>
  <si>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</si>
  <si>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</si>
  <si>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</si>
  <si>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</si>
  <si>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</si>
  <si>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</si>
  <si>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</si>
  <si>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</si>
  <si>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</si>
  <si>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</si>
  <si>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完成注册资本金10000万元，其中：县财政拨付县国投公司注册资本金10000万元。</t>
  </si>
  <si>
    <t>产出指标</t>
  </si>
  <si>
    <t>数量指标</t>
  </si>
  <si>
    <t>国投公司注册资本金注入</t>
  </si>
  <si>
    <t>=</t>
  </si>
  <si>
    <t>100000000</t>
  </si>
  <si>
    <t>元</t>
  </si>
  <si>
    <t>定量指标</t>
  </si>
  <si>
    <t>反映国投公司注册资本金注入情况。</t>
  </si>
  <si>
    <t>质量指标</t>
  </si>
  <si>
    <t>项目完成率</t>
  </si>
  <si>
    <t>&lt;=</t>
  </si>
  <si>
    <t>100</t>
  </si>
  <si>
    <t>%</t>
  </si>
  <si>
    <t>反映目标实施完成情况。
完成率=项目实施完成数/计划实施项目数*100%</t>
  </si>
  <si>
    <t>时效指标</t>
  </si>
  <si>
    <t>完成时间完成时间</t>
  </si>
  <si>
    <t>1.00</t>
  </si>
  <si>
    <t>年</t>
  </si>
  <si>
    <t>反映项目完成时间情况。</t>
  </si>
  <si>
    <t>效益指标</t>
  </si>
  <si>
    <t>经济效益</t>
  </si>
  <si>
    <t>国有资产保值率</t>
  </si>
  <si>
    <t>&gt;=</t>
  </si>
  <si>
    <t>完成率100%得满分，完成率60%-100%按完成比例得分，完成60%以下不得分。</t>
  </si>
  <si>
    <t>可持续影响</t>
  </si>
  <si>
    <t>资产使用年限</t>
  </si>
  <si>
    <t>30</t>
  </si>
  <si>
    <t>反映国有资产使用时间情况。</t>
  </si>
  <si>
    <t>满意度指标</t>
  </si>
  <si>
    <t>服务对象满意度</t>
  </si>
  <si>
    <t>90</t>
  </si>
  <si>
    <t>反映国有企业整体满意情况。
服务对象满意度=（涉及人群整体满意的人数/问卷调查人数）*100%</t>
  </si>
  <si>
    <t>峨山县财政局退休干部师本兴于2022年1月12日病故，为保确离退人员死亡抚恤金、丧葬费正常支付，根据峨民发〔2012〕8号文件及云人工〔1996〕38号文件规定，经中共峨山县委组强部审批，同意补助抚恤金、丧葬费217680元，其中：师本兴217680元，并列入2025年部门预算。</t>
  </si>
  <si>
    <t>获补对象数</t>
  </si>
  <si>
    <t>人(人次、家)</t>
  </si>
  <si>
    <t>反映获补助人员、企业的数量情况，也适用补贴、资助等形式的补助。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</si>
  <si>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</si>
  <si>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</si>
  <si>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>发放及时率</t>
  </si>
  <si>
    <t>反映发放单位及时发放补助资金的情况。
发放及时率=在时限内发放资金/应发放资金*100%</t>
  </si>
  <si>
    <t>社会效益</t>
  </si>
  <si>
    <t>政策知晓率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</si>
  <si>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</si>
  <si>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</si>
  <si>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</si>
  <si>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>峨山县退休职工方文贵于2015年4月病亡，其妻晋碧玉按照政策领取遗属困难生活补助，根据云人社发〔2010〕127号文件和玉民发〔2022〕16号文件精神，同意配偶晋碧玉的遗属生活困难补助从2024年7月起由947元/月调整到956元/月，其中：2025年全年预算安排11472元并列入2025年部门预算。</t>
  </si>
  <si>
    <t>预算06表</t>
  </si>
  <si>
    <t>2025年部门政府性基金预算支出预算表</t>
  </si>
  <si>
    <t>政府性基金预算支出</t>
  </si>
  <si>
    <t>备注：本单位无政府性基金预算支出。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</si>
  <si>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</si>
  <si>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</si>
  <si>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</si>
  <si>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</si>
  <si>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</si>
  <si>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</si>
  <si>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</si>
  <si>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</si>
  <si>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</si>
  <si>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</si>
  <si>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</si>
  <si>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</si>
  <si>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车辆加油费</t>
  </si>
  <si>
    <t>个</t>
  </si>
  <si>
    <t>车辆维修费</t>
  </si>
  <si>
    <t>台式计算机</t>
  </si>
  <si>
    <t>台</t>
  </si>
  <si>
    <t>复印纸</t>
  </si>
  <si>
    <t>箱</t>
  </si>
  <si>
    <t>复印机</t>
  </si>
  <si>
    <t>车辆保险费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</si>
  <si>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</si>
  <si>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</si>
  <si>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</si>
  <si>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</si>
  <si>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</si>
  <si>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备注：本单位无政府购买服务支出。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</si>
  <si>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</si>
  <si>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</si>
  <si>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</si>
  <si>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</si>
  <si>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</si>
  <si>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</si>
  <si>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</si>
  <si>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</si>
  <si>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</si>
  <si>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</si>
  <si>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</si>
  <si>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</si>
  <si>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备注：本单位无对下转移支付支出。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</si>
  <si>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</si>
  <si>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</si>
  <si>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</si>
  <si>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</si>
  <si>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</si>
  <si>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</si>
  <si>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</si>
  <si>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</si>
  <si>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</si>
  <si>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</si>
  <si>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备注：本单位无新增资产配置情况。</t>
  </si>
  <si>
    <t>预算11表</t>
  </si>
  <si>
    <t>2025年上级补助项目支出预算表</t>
  </si>
  <si>
    <t>上级补助</t>
  </si>
  <si>
    <t>备注：本单位无上级补助项目支出。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</si>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</sst>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.00;\-#,##0.00;;@"/>
    <numFmt numFmtId="178" formatCode="yyyy/mm/dd"/>
    <numFmt numFmtId="179" formatCode="#,##0;\-#,##0;;@"/>
    <numFmt numFmtId="180" formatCode="hh:mm:ss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3" fillId="0" borderId="1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7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177" fontId="3" fillId="0" borderId="1">
      <alignment horizontal="right" vertical="center"/>
    </xf>
    <xf numFmtId="49" fontId="3" fillId="0" borderId="1">
      <alignment horizontal="left" vertical="center" wrapText="1"/>
    </xf>
    <xf numFmtId="177" fontId="3" fillId="0" borderId="1">
      <alignment horizontal="right" vertical="center"/>
    </xf>
    <xf numFmtId="180" fontId="3" fillId="0" borderId="1">
      <alignment horizontal="right" vertical="center"/>
    </xf>
    <xf numFmtId="179" fontId="3" fillId="0" borderId="1">
      <alignment horizontal="right" vertical="center"/>
    </xf>
  </cellStyleXfs>
  <cellXfs count="88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7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79" fontId="3" fillId="0" borderId="1" xfId="56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9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7" fontId="3" fillId="0" borderId="1" xfId="53" applyNumberFormat="1" applyFont="1" applyBorder="1" applyAlignment="1">
      <alignment horizontal="right" vertical="center" wrapText="1"/>
    </xf>
    <xf numFmtId="177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79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7" fontId="3" fillId="0" borderId="1" xfId="0" applyNumberFormat="1" applyFont="1" applyBorder="1" applyAlignment="1">
      <alignment horizontal="left" vertical="center" wrapText="1"/>
    </xf>
    <xf numFmtId="177" fontId="3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0" fillId="2" borderId="0" xfId="0" applyFont="1" applyFill="1">
      <alignment vertical="top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3" fillId="2" borderId="1" xfId="54" applyNumberFormat="1" applyFont="1" applyFill="1" applyBorder="1">
      <alignment horizontal="right" vertical="center"/>
    </xf>
    <xf numFmtId="0" fontId="6" fillId="0" borderId="1" xfId="0" applyFont="1" applyBorder="1" applyAlignment="1">
      <alignment horizontal="left" vertical="center" inden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2" activePane="bottomLeft" state="frozen"/>
      <selection/>
      <selection pane="bottomLeft" activeCell="H9" sqref="H9"/>
    </sheetView>
  </sheetViews>
  <sheetFormatPr defaultColWidth="8.85185185185185" defaultRowHeight="15" customHeight="1" outlineLevelCol="3"/>
  <cols>
    <col min="1" max="4" width="24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"单位名称："&amp;"峨山彝族自治县财政局"</f>
        <v>单位名称：峨山彝族自治县财政局</v>
      </c>
      <c r="B4" s="5"/>
      <c r="C4" s="7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112303069.83</v>
      </c>
      <c r="C8" s="15" t="str">
        <f>"一"&amp;"、"&amp;"一般公共服务支出"</f>
        <v>一、一般公共服务支出</v>
      </c>
      <c r="D8" s="17">
        <v>9336725.8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101930069.92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409742.11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626532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76" t="s">
        <v>16</v>
      </c>
      <c r="B16" s="17"/>
      <c r="C16" s="79"/>
      <c r="D16" s="17"/>
    </row>
    <row r="17" ht="22.5" customHeight="1" spans="1:4">
      <c r="A17" s="76" t="s">
        <v>17</v>
      </c>
      <c r="B17" s="17"/>
      <c r="C17" s="79"/>
      <c r="D17" s="17"/>
    </row>
    <row r="18" ht="22.5" customHeight="1" spans="1:4">
      <c r="A18" s="76"/>
      <c r="B18" s="17"/>
      <c r="C18" s="79"/>
      <c r="D18" s="17"/>
    </row>
    <row r="19" ht="22.5" customHeight="1" spans="1:4">
      <c r="A19" s="77" t="s">
        <v>18</v>
      </c>
      <c r="B19" s="78">
        <v>112303069.83</v>
      </c>
      <c r="C19" s="79" t="s">
        <v>19</v>
      </c>
      <c r="D19" s="78">
        <v>112303069.83</v>
      </c>
    </row>
    <row r="20" ht="22.5" customHeight="1" spans="1:4">
      <c r="A20" s="86" t="s">
        <v>20</v>
      </c>
      <c r="B20" s="17"/>
      <c r="C20" s="87" t="s">
        <v>21</v>
      </c>
      <c r="D20" s="49"/>
    </row>
    <row r="21" ht="22.5" customHeight="1" spans="1:4">
      <c r="A21" s="76" t="s">
        <v>22</v>
      </c>
      <c r="B21" s="78"/>
      <c r="C21" s="76" t="s">
        <v>22</v>
      </c>
      <c r="D21" s="78"/>
    </row>
    <row r="22" ht="22.5" customHeight="1" spans="1:4">
      <c r="A22" s="76" t="s">
        <v>23</v>
      </c>
      <c r="B22" s="78"/>
      <c r="C22" s="76" t="s">
        <v>24</v>
      </c>
      <c r="D22" s="78"/>
    </row>
    <row r="23" ht="22.5" customHeight="1" spans="1:4">
      <c r="A23" s="77" t="s">
        <v>25</v>
      </c>
      <c r="B23" s="78">
        <v>112303069.83</v>
      </c>
      <c r="C23" s="79" t="s">
        <v>26</v>
      </c>
      <c r="D23" s="78">
        <v>112303069.83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472222222222222" right="0" top="1" bottom="1" header="0.5" footer="0.5"/>
  <pageSetup paperSize="9" pageOrder="overThenDown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D28" sqref="D28"/>
    </sheetView>
  </sheetViews>
  <sheetFormatPr defaultColWidth="8.85185185185185" defaultRowHeight="15" customHeight="1" outlineLevelCol="5"/>
  <cols>
    <col min="1" max="1" width="28.5740740740741" customWidth="1"/>
    <col min="2" max="2" width="17.1388888888889" customWidth="1"/>
    <col min="3" max="3" width="28.5740740740741" customWidth="1"/>
    <col min="4" max="6" width="21.4259259259259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3" t="s">
        <v>316</v>
      </c>
    </row>
    <row r="3" ht="37.5" customHeight="1" spans="1:6">
      <c r="A3" s="4" t="s">
        <v>317</v>
      </c>
      <c r="B3" s="4"/>
      <c r="C3" s="4"/>
      <c r="D3" s="4"/>
      <c r="E3" s="4"/>
      <c r="F3" s="4"/>
    </row>
    <row r="4" ht="18.75" customHeight="1" spans="1:6">
      <c r="A4" s="44" t="str">
        <f>"单位名称："&amp;"峨山彝族自治县财政局"</f>
        <v>单位名称：峨山彝族自治县财政局</v>
      </c>
      <c r="B4" s="44"/>
      <c r="C4" s="44"/>
      <c r="D4" s="45"/>
      <c r="E4" s="45"/>
      <c r="F4" s="46" t="s">
        <v>29</v>
      </c>
    </row>
    <row r="5" ht="18.75" customHeight="1" spans="1:6">
      <c r="A5" s="13" t="s">
        <v>139</v>
      </c>
      <c r="B5" s="13" t="s">
        <v>60</v>
      </c>
      <c r="C5" s="13" t="s">
        <v>61</v>
      </c>
      <c r="D5" s="47" t="s">
        <v>318</v>
      </c>
      <c r="E5" s="47"/>
      <c r="F5" s="47"/>
    </row>
    <row r="6" ht="18.75" customHeight="1" spans="1:6">
      <c r="A6" s="13" t="s">
        <v>60</v>
      </c>
      <c r="B6" s="13" t="s">
        <v>60</v>
      </c>
      <c r="C6" s="13" t="s">
        <v>61</v>
      </c>
      <c r="D6" s="47" t="s">
        <v>34</v>
      </c>
      <c r="E6" s="47" t="s">
        <v>64</v>
      </c>
      <c r="F6" s="47" t="s">
        <v>65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8" t="s">
        <v>111</v>
      </c>
      <c r="B9" s="48"/>
      <c r="C9" s="48"/>
      <c r="D9" s="49"/>
      <c r="E9" s="49"/>
      <c r="F9" s="49"/>
    </row>
    <row r="10" customHeight="1" spans="1:1">
      <c r="A10" t="s">
        <v>319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6"/>
  <sheetViews>
    <sheetView showZeros="0" workbookViewId="0">
      <pane ySplit="1" topLeftCell="A2" activePane="bottomLeft" state="frozen"/>
      <selection/>
      <selection pane="bottomLeft" activeCell="F23" sqref="F23"/>
    </sheetView>
  </sheetViews>
  <sheetFormatPr defaultColWidth="8.85185185185185" defaultRowHeight="15" customHeight="1"/>
  <cols>
    <col min="1" max="1" width="32.9907407407407" customWidth="1"/>
    <col min="2" max="2" width="31.2777777777778" customWidth="1"/>
    <col min="3" max="3" width="31.4166666666667" customWidth="1"/>
    <col min="4" max="4" width="11.4166666666667" customWidth="1"/>
    <col min="5" max="7" width="16.2777777777778" customWidth="1"/>
    <col min="8" max="11" width="16.4166666666667" customWidth="1"/>
    <col min="12" max="17" width="16.2777777777778" customWidth="1"/>
  </cols>
  <sheetData>
    <row r="1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0" t="s">
        <v>320</v>
      </c>
    </row>
    <row r="3" ht="45" customHeight="1" spans="1:17">
      <c r="A3" s="32" t="s">
        <v>321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41"/>
      <c r="O3" s="41"/>
      <c r="P3" s="41"/>
      <c r="Q3" s="41"/>
    </row>
    <row r="4" ht="20.25" customHeight="1" spans="1:17">
      <c r="A4" s="19" t="str">
        <f>"单位名称："&amp;"峨山彝族自治县财政局"</f>
        <v>单位名称：峨山彝族自治县财政局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322</v>
      </c>
      <c r="B5" s="22" t="s">
        <v>323</v>
      </c>
      <c r="C5" s="22" t="s">
        <v>324</v>
      </c>
      <c r="D5" s="22" t="s">
        <v>325</v>
      </c>
      <c r="E5" s="22" t="s">
        <v>326</v>
      </c>
      <c r="F5" s="22" t="s">
        <v>327</v>
      </c>
      <c r="G5" s="22" t="s">
        <v>146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328</v>
      </c>
      <c r="B6" s="22" t="s">
        <v>323</v>
      </c>
      <c r="C6" s="22" t="s">
        <v>324</v>
      </c>
      <c r="D6" s="22" t="s">
        <v>325</v>
      </c>
      <c r="E6" s="22" t="s">
        <v>326</v>
      </c>
      <c r="F6" s="22" t="s">
        <v>327</v>
      </c>
      <c r="G6" s="22" t="s">
        <v>32</v>
      </c>
      <c r="H6" s="22" t="s">
        <v>35</v>
      </c>
      <c r="I6" s="22" t="s">
        <v>329</v>
      </c>
      <c r="J6" s="22" t="s">
        <v>330</v>
      </c>
      <c r="K6" s="22" t="s">
        <v>38</v>
      </c>
      <c r="L6" s="22" t="s">
        <v>331</v>
      </c>
      <c r="M6" s="22" t="s">
        <v>63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2" t="s">
        <v>43</v>
      </c>
      <c r="P7" s="42" t="s">
        <v>44</v>
      </c>
      <c r="Q7" s="42" t="s">
        <v>45</v>
      </c>
    </row>
    <row r="8" ht="20.25" customHeight="1" spans="1:17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</row>
    <row r="9" ht="20.25" customHeight="1" spans="1:17">
      <c r="A9" s="38" t="s">
        <v>228</v>
      </c>
      <c r="B9" s="23"/>
      <c r="C9" s="23"/>
      <c r="D9" s="39"/>
      <c r="E9" s="39"/>
      <c r="F9" s="39">
        <v>164000</v>
      </c>
      <c r="G9" s="39">
        <v>164000</v>
      </c>
      <c r="H9" s="39">
        <v>164000</v>
      </c>
      <c r="I9" s="39"/>
      <c r="J9" s="35"/>
      <c r="K9" s="35"/>
      <c r="L9" s="39"/>
      <c r="M9" s="39"/>
      <c r="N9" s="39"/>
      <c r="O9" s="39"/>
      <c r="P9" s="39"/>
      <c r="Q9" s="39"/>
    </row>
    <row r="10" ht="20.25" customHeight="1" spans="1:17">
      <c r="A10" s="23"/>
      <c r="B10" s="23" t="s">
        <v>332</v>
      </c>
      <c r="C10" s="23" t="str">
        <f>"C23120302"&amp;"  "&amp;"车辆加油、添加燃料服务"</f>
        <v>C23120302  车辆加油、添加燃料服务</v>
      </c>
      <c r="D10" s="40" t="s">
        <v>333</v>
      </c>
      <c r="E10" s="24">
        <v>1</v>
      </c>
      <c r="F10" s="39">
        <v>20000</v>
      </c>
      <c r="G10" s="39">
        <v>20000</v>
      </c>
      <c r="H10" s="35">
        <v>20000</v>
      </c>
      <c r="I10" s="35"/>
      <c r="J10" s="35"/>
      <c r="K10" s="35"/>
      <c r="L10" s="39"/>
      <c r="M10" s="39"/>
      <c r="N10" s="39"/>
      <c r="O10" s="39"/>
      <c r="P10" s="39"/>
      <c r="Q10" s="39"/>
    </row>
    <row r="11" ht="20.25" customHeight="1" spans="1:17">
      <c r="A11" s="23"/>
      <c r="B11" s="23" t="s">
        <v>334</v>
      </c>
      <c r="C11" s="23" t="str">
        <f>"C23120301"&amp;"  "&amp;"车辆维修和保养服务"</f>
        <v>C23120301  车辆维修和保养服务</v>
      </c>
      <c r="D11" s="40" t="s">
        <v>333</v>
      </c>
      <c r="E11" s="24">
        <v>1</v>
      </c>
      <c r="F11" s="39">
        <v>20000</v>
      </c>
      <c r="G11" s="39">
        <v>20000</v>
      </c>
      <c r="H11" s="35">
        <v>20000</v>
      </c>
      <c r="I11" s="35"/>
      <c r="J11" s="35"/>
      <c r="K11" s="35"/>
      <c r="L11" s="39"/>
      <c r="M11" s="39"/>
      <c r="N11" s="39"/>
      <c r="O11" s="39"/>
      <c r="P11" s="39"/>
      <c r="Q11" s="39"/>
    </row>
    <row r="12" ht="20.25" customHeight="1" spans="1:17">
      <c r="A12" s="23"/>
      <c r="B12" s="23" t="s">
        <v>335</v>
      </c>
      <c r="C12" s="23" t="str">
        <f>"A02010105"&amp;"  "&amp;"台式计算机"</f>
        <v>A02010105  台式计算机</v>
      </c>
      <c r="D12" s="40" t="s">
        <v>336</v>
      </c>
      <c r="E12" s="24">
        <v>10</v>
      </c>
      <c r="F12" s="39">
        <v>60000</v>
      </c>
      <c r="G12" s="39">
        <v>60000</v>
      </c>
      <c r="H12" s="35">
        <v>60000</v>
      </c>
      <c r="I12" s="35"/>
      <c r="J12" s="35"/>
      <c r="K12" s="35"/>
      <c r="L12" s="39"/>
      <c r="M12" s="39"/>
      <c r="N12" s="39"/>
      <c r="O12" s="39"/>
      <c r="P12" s="39"/>
      <c r="Q12" s="39"/>
    </row>
    <row r="13" ht="20.25" customHeight="1" spans="1:17">
      <c r="A13" s="23"/>
      <c r="B13" s="23" t="s">
        <v>337</v>
      </c>
      <c r="C13" s="23" t="str">
        <f>"A05040101"&amp;"  "&amp;"复印纸"</f>
        <v>A05040101  复印纸</v>
      </c>
      <c r="D13" s="40" t="s">
        <v>338</v>
      </c>
      <c r="E13" s="24">
        <v>80</v>
      </c>
      <c r="F13" s="39">
        <v>14000</v>
      </c>
      <c r="G13" s="39">
        <v>14000</v>
      </c>
      <c r="H13" s="35">
        <v>14000</v>
      </c>
      <c r="I13" s="35"/>
      <c r="J13" s="35"/>
      <c r="K13" s="35"/>
      <c r="L13" s="39"/>
      <c r="M13" s="39"/>
      <c r="N13" s="39"/>
      <c r="O13" s="39"/>
      <c r="P13" s="39"/>
      <c r="Q13" s="39"/>
    </row>
    <row r="14" ht="20.25" customHeight="1" spans="1:17">
      <c r="A14" s="23"/>
      <c r="B14" s="23" t="s">
        <v>339</v>
      </c>
      <c r="C14" s="23" t="str">
        <f>"A02020100"&amp;"  "&amp;"复印机"</f>
        <v>A02020100  复印机</v>
      </c>
      <c r="D14" s="40" t="s">
        <v>336</v>
      </c>
      <c r="E14" s="24">
        <v>4</v>
      </c>
      <c r="F14" s="39">
        <v>40000</v>
      </c>
      <c r="G14" s="39">
        <v>40000</v>
      </c>
      <c r="H14" s="35">
        <v>40000</v>
      </c>
      <c r="I14" s="35"/>
      <c r="J14" s="35"/>
      <c r="K14" s="35"/>
      <c r="L14" s="39"/>
      <c r="M14" s="39"/>
      <c r="N14" s="39"/>
      <c r="O14" s="39"/>
      <c r="P14" s="39"/>
      <c r="Q14" s="39"/>
    </row>
    <row r="15" ht="20.25" customHeight="1" spans="1:17">
      <c r="A15" s="23"/>
      <c r="B15" s="23" t="s">
        <v>340</v>
      </c>
      <c r="C15" s="23" t="str">
        <f>"C1804010201"&amp;"  "&amp;"机动车保险服务"</f>
        <v>C1804010201  机动车保险服务</v>
      </c>
      <c r="D15" s="40" t="s">
        <v>333</v>
      </c>
      <c r="E15" s="24">
        <v>1</v>
      </c>
      <c r="F15" s="39">
        <v>10000</v>
      </c>
      <c r="G15" s="39">
        <v>10000</v>
      </c>
      <c r="H15" s="35">
        <v>10000</v>
      </c>
      <c r="I15" s="35"/>
      <c r="J15" s="35"/>
      <c r="K15" s="35"/>
      <c r="L15" s="39"/>
      <c r="M15" s="39"/>
      <c r="N15" s="39"/>
      <c r="O15" s="39"/>
      <c r="P15" s="39"/>
      <c r="Q15" s="39"/>
    </row>
    <row r="16" ht="20.25" customHeight="1" spans="1:17">
      <c r="A16" s="24" t="s">
        <v>32</v>
      </c>
      <c r="B16" s="24"/>
      <c r="C16" s="24"/>
      <c r="D16" s="40"/>
      <c r="E16" s="40"/>
      <c r="F16" s="39">
        <v>164000</v>
      </c>
      <c r="G16" s="39">
        <v>164000</v>
      </c>
      <c r="H16" s="39">
        <v>164000</v>
      </c>
      <c r="I16" s="39"/>
      <c r="J16" s="39"/>
      <c r="K16" s="39"/>
      <c r="L16" s="39"/>
      <c r="M16" s="39"/>
      <c r="N16" s="39"/>
      <c r="O16" s="39"/>
      <c r="P16" s="39"/>
      <c r="Q16" s="39"/>
    </row>
  </sheetData>
  <mergeCells count="17">
    <mergeCell ref="A2:M2"/>
    <mergeCell ref="A3:Q3"/>
    <mergeCell ref="A4:M4"/>
    <mergeCell ref="G5:Q5"/>
    <mergeCell ref="L6:Q6"/>
    <mergeCell ref="A16:E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8.85185185185185" defaultRowHeight="15" customHeight="1"/>
  <cols>
    <col min="1" max="1" width="35.1296296296296" customWidth="1"/>
    <col min="2" max="2" width="28.2777777777778" customWidth="1"/>
    <col min="3" max="3" width="28.4166666666667" customWidth="1"/>
    <col min="4" max="4" width="16.2777777777778" customWidth="1"/>
    <col min="5" max="9" width="16.4166666666667" customWidth="1"/>
    <col min="10" max="14" width="16.2777777777778" customWidth="1"/>
  </cols>
  <sheetData>
    <row r="1" customHeight="1" spans="1:1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341</v>
      </c>
    </row>
    <row r="3" ht="45" customHeight="1" spans="1:14">
      <c r="A3" s="32" t="s">
        <v>342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0.25" customHeight="1" spans="1:14">
      <c r="A4" s="19" t="str">
        <f>"单位名称："&amp;"峨山彝族自治县财政局"</f>
        <v>单位名称：峨山彝族自治县财政局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3" t="s">
        <v>322</v>
      </c>
      <c r="B5" s="33" t="s">
        <v>343</v>
      </c>
      <c r="C5" s="33" t="s">
        <v>344</v>
      </c>
      <c r="D5" s="33" t="s">
        <v>146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ht="23.4" customHeight="1" spans="1:14">
      <c r="A6" s="33" t="s">
        <v>328</v>
      </c>
      <c r="B6" s="33"/>
      <c r="C6" s="33" t="s">
        <v>345</v>
      </c>
      <c r="D6" s="33" t="s">
        <v>32</v>
      </c>
      <c r="E6" s="33" t="s">
        <v>35</v>
      </c>
      <c r="F6" s="33" t="s">
        <v>329</v>
      </c>
      <c r="G6" s="33" t="s">
        <v>330</v>
      </c>
      <c r="H6" s="33" t="s">
        <v>38</v>
      </c>
      <c r="I6" s="33" t="s">
        <v>331</v>
      </c>
      <c r="J6" s="33"/>
      <c r="K6" s="33"/>
      <c r="L6" s="33"/>
      <c r="M6" s="33"/>
      <c r="N6" s="33"/>
    </row>
    <row r="7" ht="28.65" customHeight="1" spans="1:14">
      <c r="A7" s="33"/>
      <c r="B7" s="33"/>
      <c r="C7" s="33"/>
      <c r="D7" s="33"/>
      <c r="E7" s="33" t="s">
        <v>34</v>
      </c>
      <c r="F7" s="33"/>
      <c r="G7" s="33"/>
      <c r="H7" s="33"/>
      <c r="I7" s="33" t="s">
        <v>34</v>
      </c>
      <c r="J7" s="33" t="s">
        <v>41</v>
      </c>
      <c r="K7" s="33" t="s">
        <v>42</v>
      </c>
      <c r="L7" s="36" t="s">
        <v>43</v>
      </c>
      <c r="M7" s="36" t="s">
        <v>44</v>
      </c>
      <c r="N7" s="36" t="s">
        <v>45</v>
      </c>
    </row>
    <row r="8" ht="20.25" customHeight="1" spans="1:1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</row>
    <row r="9" ht="20.25" customHeight="1" spans="1:14">
      <c r="A9" s="23"/>
      <c r="B9" s="23"/>
      <c r="C9" s="2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ht="20.25" customHeight="1" spans="1:14">
      <c r="A10" s="23"/>
      <c r="B10" s="23"/>
      <c r="C10" s="23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ht="20.25" customHeight="1" spans="1:14">
      <c r="A11" s="24" t="s">
        <v>32</v>
      </c>
      <c r="B11" s="24"/>
      <c r="C11" s="2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customHeight="1" spans="1:1">
      <c r="A12" t="s">
        <v>346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185185185185" defaultRowHeight="15" customHeight="1"/>
  <cols>
    <col min="1" max="1" width="37.1388888888889" customWidth="1"/>
    <col min="2" max="11" width="17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20"/>
      <c r="K2" s="20" t="s">
        <v>347</v>
      </c>
    </row>
    <row r="3" ht="45.15" customHeight="1" spans="1:11">
      <c r="A3" s="25" t="s">
        <v>348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tr">
        <f>"单位名称："&amp;"峨山彝族自治县财政局"</f>
        <v>单位名称：峨山彝族自治县财政局</v>
      </c>
      <c r="B4" s="19"/>
      <c r="C4" s="19"/>
      <c r="D4" s="19"/>
      <c r="E4" s="19"/>
      <c r="F4" s="19"/>
      <c r="G4" s="19"/>
      <c r="H4" s="19"/>
      <c r="I4" s="19"/>
      <c r="J4" s="20"/>
      <c r="K4" s="20" t="s">
        <v>29</v>
      </c>
    </row>
    <row r="5" ht="22.5" customHeight="1" spans="1:11">
      <c r="A5" s="28" t="s">
        <v>349</v>
      </c>
      <c r="B5" s="28" t="s">
        <v>146</v>
      </c>
      <c r="C5" s="28"/>
      <c r="D5" s="28"/>
      <c r="E5" s="28" t="s">
        <v>350</v>
      </c>
      <c r="F5" s="28"/>
      <c r="G5" s="28"/>
      <c r="H5" s="28"/>
      <c r="I5" s="28"/>
      <c r="J5" s="28"/>
      <c r="K5" s="28"/>
    </row>
    <row r="6" ht="22.5" customHeight="1" spans="1:11">
      <c r="A6" s="28"/>
      <c r="B6" s="28" t="s">
        <v>32</v>
      </c>
      <c r="C6" s="28" t="s">
        <v>35</v>
      </c>
      <c r="D6" s="28" t="s">
        <v>329</v>
      </c>
      <c r="E6" s="28" t="s">
        <v>351</v>
      </c>
      <c r="F6" s="28" t="s">
        <v>352</v>
      </c>
      <c r="G6" s="28" t="s">
        <v>353</v>
      </c>
      <c r="H6" s="28" t="s">
        <v>354</v>
      </c>
      <c r="I6" s="28" t="s">
        <v>355</v>
      </c>
      <c r="J6" s="28" t="s">
        <v>356</v>
      </c>
      <c r="K6" s="28" t="s">
        <v>357</v>
      </c>
    </row>
    <row r="7" ht="18.75" customHeight="1" spans="1:11">
      <c r="A7" s="29" t="s">
        <v>46</v>
      </c>
      <c r="B7" s="29" t="s">
        <v>47</v>
      </c>
      <c r="C7" s="29" t="s">
        <v>48</v>
      </c>
      <c r="D7" s="29" t="s">
        <v>49</v>
      </c>
      <c r="E7" s="29" t="s">
        <v>50</v>
      </c>
      <c r="F7" s="29" t="s">
        <v>51</v>
      </c>
      <c r="G7" s="29" t="s">
        <v>52</v>
      </c>
      <c r="H7" s="29" t="s">
        <v>53</v>
      </c>
      <c r="I7" s="29" t="s">
        <v>54</v>
      </c>
      <c r="J7" s="29" t="s">
        <v>71</v>
      </c>
      <c r="K7" s="29" t="s">
        <v>358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30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30"/>
    </row>
    <row r="10" customHeight="1" spans="1:1">
      <c r="A10" t="s">
        <v>359</v>
      </c>
    </row>
  </sheetData>
  <mergeCells count="5">
    <mergeCell ref="A3:J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8.85185185185185" defaultRowHeight="15" customHeight="1"/>
  <cols>
    <col min="1" max="10" width="28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360</v>
      </c>
    </row>
    <row r="3" ht="52.05" customHeight="1" spans="1:10">
      <c r="A3" s="25" t="s">
        <v>361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"单位名称："&amp;"峨山彝族自治县财政局"</f>
        <v>单位名称：峨山彝族自治县财政局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259</v>
      </c>
      <c r="B5" s="22" t="s">
        <v>260</v>
      </c>
      <c r="C5" s="22" t="s">
        <v>261</v>
      </c>
      <c r="D5" s="22" t="s">
        <v>262</v>
      </c>
      <c r="E5" s="22" t="s">
        <v>263</v>
      </c>
      <c r="F5" s="22" t="s">
        <v>264</v>
      </c>
      <c r="G5" s="22" t="s">
        <v>265</v>
      </c>
      <c r="H5" s="22" t="s">
        <v>266</v>
      </c>
      <c r="I5" s="22" t="s">
        <v>267</v>
      </c>
      <c r="J5" s="22" t="s">
        <v>268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71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359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8.85185185185185" defaultRowHeight="15" customHeight="1" outlineLevelCol="7"/>
  <cols>
    <col min="1" max="8" width="28.5740740740741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362</v>
      </c>
    </row>
    <row r="3" ht="41.4" customHeight="1" spans="1:8">
      <c r="A3" s="21" t="s">
        <v>363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"单位名称："&amp;"峨山彝族自治县财政局"</f>
        <v>单位名称：峨山彝族自治县财政局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139</v>
      </c>
      <c r="B5" s="22" t="s">
        <v>364</v>
      </c>
      <c r="C5" s="22" t="s">
        <v>365</v>
      </c>
      <c r="D5" s="22" t="s">
        <v>366</v>
      </c>
      <c r="E5" s="22" t="s">
        <v>325</v>
      </c>
      <c r="F5" s="22" t="s">
        <v>367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326</v>
      </c>
      <c r="G6" s="22" t="s">
        <v>368</v>
      </c>
      <c r="H6" s="22" t="s">
        <v>369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370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E15" sqref="E15"/>
    </sheetView>
  </sheetViews>
  <sheetFormatPr defaultColWidth="8.85185185185185" defaultRowHeight="15" customHeight="1"/>
  <cols>
    <col min="1" max="1" width="21.4259259259259" customWidth="1"/>
    <col min="2" max="3" width="35.712962962963" customWidth="1"/>
    <col min="4" max="4" width="17.1388888888889" customWidth="1"/>
    <col min="5" max="5" width="28.5740740740741" customWidth="1"/>
    <col min="6" max="6" width="17.1388888888889" customWidth="1"/>
    <col min="7" max="7" width="28.5740740740741" customWidth="1"/>
    <col min="8" max="11" width="14.277777777777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371</v>
      </c>
    </row>
    <row r="3" ht="45" customHeight="1" spans="1:11">
      <c r="A3" s="4" t="s">
        <v>372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"单位名称："&amp;"峨山彝族自治县财政局"</f>
        <v>单位名称：峨山彝族自治县财政局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241</v>
      </c>
      <c r="B5" s="13" t="s">
        <v>141</v>
      </c>
      <c r="C5" s="13" t="s">
        <v>242</v>
      </c>
      <c r="D5" s="13" t="s">
        <v>142</v>
      </c>
      <c r="E5" s="13" t="s">
        <v>143</v>
      </c>
      <c r="F5" s="13" t="s">
        <v>243</v>
      </c>
      <c r="G5" s="13" t="s">
        <v>145</v>
      </c>
      <c r="H5" s="13" t="s">
        <v>32</v>
      </c>
      <c r="I5" s="13" t="s">
        <v>373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374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8.85185185185185" defaultRowHeight="15" customHeight="1" outlineLevelCol="6"/>
  <cols>
    <col min="1" max="1" width="35.712962962963" customWidth="1"/>
    <col min="2" max="2" width="21.4259259259259" customWidth="1"/>
    <col min="3" max="3" width="35.712962962963" customWidth="1"/>
    <col min="4" max="4" width="21.4259259259259" customWidth="1"/>
    <col min="5" max="7" width="17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375</v>
      </c>
    </row>
    <row r="3" ht="45" customHeight="1" spans="1:7">
      <c r="A3" s="4" t="s">
        <v>376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"单位名称："&amp;"峨山彝族自治县财政局"</f>
        <v>单位名称：峨山彝族自治县财政局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242</v>
      </c>
      <c r="B5" s="7" t="s">
        <v>241</v>
      </c>
      <c r="C5" s="7" t="s">
        <v>141</v>
      </c>
      <c r="D5" s="7" t="s">
        <v>377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247</v>
      </c>
      <c r="C9" s="10" t="s">
        <v>246</v>
      </c>
      <c r="D9" s="9" t="s">
        <v>378</v>
      </c>
      <c r="E9" s="11">
        <v>100000000</v>
      </c>
      <c r="F9" s="11"/>
      <c r="G9" s="11"/>
    </row>
    <row r="10" ht="20.25" customHeight="1" spans="1:7">
      <c r="A10" s="9" t="s">
        <v>56</v>
      </c>
      <c r="B10" s="9" t="s">
        <v>251</v>
      </c>
      <c r="C10" s="10" t="s">
        <v>250</v>
      </c>
      <c r="D10" s="9" t="s">
        <v>378</v>
      </c>
      <c r="E10" s="11">
        <v>217680</v>
      </c>
      <c r="F10" s="11"/>
      <c r="G10" s="11"/>
    </row>
    <row r="11" ht="20.25" customHeight="1" spans="1:7">
      <c r="A11" s="9" t="s">
        <v>56</v>
      </c>
      <c r="B11" s="9" t="s">
        <v>251</v>
      </c>
      <c r="C11" s="10" t="s">
        <v>255</v>
      </c>
      <c r="D11" s="9" t="s">
        <v>378</v>
      </c>
      <c r="E11" s="11">
        <v>11472</v>
      </c>
      <c r="F11" s="11"/>
      <c r="G11" s="11"/>
    </row>
    <row r="12" ht="20.25" customHeight="1" spans="1:7">
      <c r="A12" s="12" t="s">
        <v>32</v>
      </c>
      <c r="B12" s="12"/>
      <c r="C12" s="12"/>
      <c r="D12" s="12"/>
      <c r="E12" s="11">
        <v>100229152</v>
      </c>
      <c r="F12" s="11"/>
      <c r="G12" s="11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/>
  <cols>
    <col min="1" max="1" width="25.2777777777778" customWidth="1"/>
    <col min="2" max="2" width="29.9814814814815" customWidth="1"/>
    <col min="3" max="19" width="17.138888888888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"单位名称："&amp;"峨山彝族自治县财政局"</f>
        <v>单位名称：峨山彝族自治县财政局</v>
      </c>
      <c r="B4" s="5"/>
      <c r="C4" s="5"/>
      <c r="D4" s="5"/>
      <c r="E4" s="54"/>
      <c r="F4" s="54"/>
      <c r="G4" s="54"/>
      <c r="H4" s="54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80" t="s">
        <v>31</v>
      </c>
      <c r="C5" s="80" t="s">
        <v>32</v>
      </c>
      <c r="D5" s="80" t="s">
        <v>33</v>
      </c>
      <c r="E5" s="80"/>
      <c r="F5" s="80"/>
      <c r="G5" s="80"/>
      <c r="H5" s="80"/>
      <c r="I5" s="80"/>
      <c r="J5" s="83"/>
      <c r="K5" s="83"/>
      <c r="L5" s="83"/>
      <c r="M5" s="83"/>
      <c r="N5" s="83"/>
      <c r="O5" s="80" t="s">
        <v>20</v>
      </c>
      <c r="P5" s="80"/>
      <c r="Q5" s="80"/>
      <c r="R5" s="80"/>
      <c r="S5" s="80"/>
    </row>
    <row r="6" ht="18.75" customHeight="1" spans="1:19">
      <c r="A6" s="13"/>
      <c r="B6" s="80"/>
      <c r="C6" s="80"/>
      <c r="D6" s="81" t="s">
        <v>34</v>
      </c>
      <c r="E6" s="81" t="s">
        <v>35</v>
      </c>
      <c r="F6" s="81" t="s">
        <v>36</v>
      </c>
      <c r="G6" s="81" t="s">
        <v>37</v>
      </c>
      <c r="H6" s="81" t="s">
        <v>38</v>
      </c>
      <c r="I6" s="84" t="s">
        <v>39</v>
      </c>
      <c r="J6" s="85"/>
      <c r="K6" s="85"/>
      <c r="L6" s="85"/>
      <c r="M6" s="85"/>
      <c r="N6" s="85"/>
      <c r="O6" s="84" t="s">
        <v>34</v>
      </c>
      <c r="P6" s="84" t="s">
        <v>35</v>
      </c>
      <c r="Q6" s="84" t="s">
        <v>36</v>
      </c>
      <c r="R6" s="84" t="s">
        <v>37</v>
      </c>
      <c r="S6" s="81" t="s">
        <v>40</v>
      </c>
    </row>
    <row r="7" ht="18.75" customHeight="1" spans="1:19">
      <c r="A7" s="13"/>
      <c r="B7" s="80"/>
      <c r="C7" s="80"/>
      <c r="D7" s="81"/>
      <c r="E7" s="81"/>
      <c r="F7" s="81"/>
      <c r="G7" s="81"/>
      <c r="H7" s="81"/>
      <c r="I7" s="84" t="s">
        <v>34</v>
      </c>
      <c r="J7" s="84" t="s">
        <v>41</v>
      </c>
      <c r="K7" s="84" t="s">
        <v>42</v>
      </c>
      <c r="L7" s="84" t="s">
        <v>43</v>
      </c>
      <c r="M7" s="84" t="s">
        <v>44</v>
      </c>
      <c r="N7" s="84" t="s">
        <v>45</v>
      </c>
      <c r="O7" s="84"/>
      <c r="P7" s="84"/>
      <c r="Q7" s="84"/>
      <c r="R7" s="84"/>
      <c r="S7" s="81"/>
    </row>
    <row r="8" ht="18.75" customHeight="1" spans="1:19">
      <c r="A8" s="82" t="s">
        <v>46</v>
      </c>
      <c r="B8" s="14" t="s">
        <v>47</v>
      </c>
      <c r="C8" s="14" t="s">
        <v>48</v>
      </c>
      <c r="D8" s="14" t="s">
        <v>49</v>
      </c>
      <c r="E8" s="82" t="s">
        <v>50</v>
      </c>
      <c r="F8" s="14" t="s">
        <v>51</v>
      </c>
      <c r="G8" s="14" t="s">
        <v>52</v>
      </c>
      <c r="H8" s="82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112303069.83</v>
      </c>
      <c r="D9" s="17">
        <v>112303069.83</v>
      </c>
      <c r="E9" s="17">
        <v>112303069.83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73" t="s">
        <v>57</v>
      </c>
      <c r="B10" s="73" t="s">
        <v>56</v>
      </c>
      <c r="C10" s="17">
        <v>112303069.83</v>
      </c>
      <c r="D10" s="17">
        <v>112303069.83</v>
      </c>
      <c r="E10" s="17">
        <v>112303069.83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</row>
    <row r="11" ht="20.25" customHeight="1" spans="1:19">
      <c r="A11" s="48" t="s">
        <v>32</v>
      </c>
      <c r="B11" s="48"/>
      <c r="C11" s="17">
        <v>112303069.83</v>
      </c>
      <c r="D11" s="17">
        <v>112303069.83</v>
      </c>
      <c r="E11" s="17">
        <v>112303069.83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/>
  <cols>
    <col min="1" max="1" width="21.5462962962963" customWidth="1"/>
    <col min="2" max="2" width="28.5740740740741" customWidth="1"/>
    <col min="3" max="15" width="17.138888888888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3"/>
      <c r="L3" s="53"/>
      <c r="M3" s="53"/>
      <c r="N3" s="53"/>
      <c r="O3" s="53"/>
    </row>
    <row r="4" ht="18.75" customHeight="1" spans="1:15">
      <c r="A4" s="44" t="str">
        <f>"单位名称："&amp;"峨山彝族自治县财政局"</f>
        <v>单位名称：峨山彝族自治县财政局</v>
      </c>
      <c r="B4" s="44"/>
      <c r="C4" s="44"/>
      <c r="D4" s="44"/>
      <c r="E4" s="44"/>
      <c r="F4" s="44"/>
      <c r="G4" s="44"/>
      <c r="H4" s="44"/>
      <c r="I4" s="44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60</v>
      </c>
      <c r="B5" s="13" t="s">
        <v>61</v>
      </c>
      <c r="C5" s="47" t="s">
        <v>32</v>
      </c>
      <c r="D5" s="47" t="s">
        <v>35</v>
      </c>
      <c r="E5" s="47"/>
      <c r="F5" s="47"/>
      <c r="G5" s="13" t="s">
        <v>36</v>
      </c>
      <c r="H5" s="47" t="s">
        <v>37</v>
      </c>
      <c r="I5" s="13" t="s">
        <v>62</v>
      </c>
      <c r="J5" s="47" t="s">
        <v>63</v>
      </c>
      <c r="K5" s="47"/>
      <c r="L5" s="47"/>
      <c r="M5" s="47"/>
      <c r="N5" s="47"/>
      <c r="O5" s="47"/>
    </row>
    <row r="6" ht="18.75" customHeight="1" spans="1:15">
      <c r="A6" s="13"/>
      <c r="B6" s="13"/>
      <c r="C6" s="47"/>
      <c r="D6" s="47" t="s">
        <v>34</v>
      </c>
      <c r="E6" s="47" t="s">
        <v>64</v>
      </c>
      <c r="F6" s="47" t="s">
        <v>65</v>
      </c>
      <c r="G6" s="13"/>
      <c r="H6" s="47"/>
      <c r="I6" s="13"/>
      <c r="J6" s="47" t="s">
        <v>34</v>
      </c>
      <c r="K6" s="47" t="s">
        <v>66</v>
      </c>
      <c r="L6" s="14" t="s">
        <v>67</v>
      </c>
      <c r="M6" s="14" t="s">
        <v>68</v>
      </c>
      <c r="N6" s="14" t="s">
        <v>69</v>
      </c>
      <c r="O6" s="14" t="s">
        <v>70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72</v>
      </c>
      <c r="B8" s="16" t="s">
        <v>73</v>
      </c>
      <c r="C8" s="17">
        <v>9336725.8</v>
      </c>
      <c r="D8" s="17">
        <v>9336725.8</v>
      </c>
      <c r="E8" s="17">
        <v>9336725.8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73" t="s">
        <v>74</v>
      </c>
      <c r="B9" s="73" t="s">
        <v>75</v>
      </c>
      <c r="C9" s="17">
        <v>9336725.8</v>
      </c>
      <c r="D9" s="17">
        <v>9336725.8</v>
      </c>
      <c r="E9" s="17">
        <v>9336725.8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74" t="s">
        <v>76</v>
      </c>
      <c r="B10" s="74" t="s">
        <v>77</v>
      </c>
      <c r="C10" s="17">
        <v>9336725.8</v>
      </c>
      <c r="D10" s="17">
        <v>9336725.8</v>
      </c>
      <c r="E10" s="17">
        <v>9336725.8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16" t="s">
        <v>78</v>
      </c>
      <c r="B11" s="16" t="s">
        <v>79</v>
      </c>
      <c r="C11" s="17">
        <v>101930069.92</v>
      </c>
      <c r="D11" s="17">
        <v>101930069.92</v>
      </c>
      <c r="E11" s="17">
        <v>1700917.92</v>
      </c>
      <c r="F11" s="17">
        <v>100229152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73" t="s">
        <v>80</v>
      </c>
      <c r="B12" s="73" t="s">
        <v>81</v>
      </c>
      <c r="C12" s="17">
        <v>1700917.92</v>
      </c>
      <c r="D12" s="17">
        <v>1700917.92</v>
      </c>
      <c r="E12" s="17">
        <v>1700917.92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74" t="s">
        <v>82</v>
      </c>
      <c r="B13" s="74" t="s">
        <v>83</v>
      </c>
      <c r="C13" s="17">
        <v>706800</v>
      </c>
      <c r="D13" s="17">
        <v>706800</v>
      </c>
      <c r="E13" s="17">
        <v>706800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74" t="s">
        <v>84</v>
      </c>
      <c r="B14" s="74" t="s">
        <v>85</v>
      </c>
      <c r="C14" s="17">
        <v>296400</v>
      </c>
      <c r="D14" s="17">
        <v>296400</v>
      </c>
      <c r="E14" s="17">
        <v>296400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4" customHeight="1" spans="1:15">
      <c r="A15" s="74" t="s">
        <v>86</v>
      </c>
      <c r="B15" s="74" t="s">
        <v>87</v>
      </c>
      <c r="C15" s="17">
        <v>697717.92</v>
      </c>
      <c r="D15" s="17">
        <v>697717.92</v>
      </c>
      <c r="E15" s="17">
        <v>697717.92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73" t="s">
        <v>88</v>
      </c>
      <c r="B16" s="73" t="s">
        <v>89</v>
      </c>
      <c r="C16" s="17">
        <v>229152</v>
      </c>
      <c r="D16" s="17">
        <v>229152</v>
      </c>
      <c r="E16" s="17"/>
      <c r="F16" s="17">
        <v>229152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74" t="s">
        <v>90</v>
      </c>
      <c r="B17" s="74" t="s">
        <v>91</v>
      </c>
      <c r="C17" s="17">
        <v>229152</v>
      </c>
      <c r="D17" s="17">
        <v>229152</v>
      </c>
      <c r="E17" s="17"/>
      <c r="F17" s="17">
        <v>229152</v>
      </c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73" t="s">
        <v>92</v>
      </c>
      <c r="B18" s="73" t="s">
        <v>93</v>
      </c>
      <c r="C18" s="17">
        <v>100000000</v>
      </c>
      <c r="D18" s="17">
        <v>100000000</v>
      </c>
      <c r="E18" s="17"/>
      <c r="F18" s="17">
        <v>100000000</v>
      </c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74" t="s">
        <v>94</v>
      </c>
      <c r="B19" s="74" t="s">
        <v>93</v>
      </c>
      <c r="C19" s="17">
        <v>100000000</v>
      </c>
      <c r="D19" s="17">
        <v>100000000</v>
      </c>
      <c r="E19" s="17"/>
      <c r="F19" s="17">
        <v>100000000</v>
      </c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95</v>
      </c>
      <c r="B20" s="16" t="s">
        <v>96</v>
      </c>
      <c r="C20" s="17">
        <v>409742.11</v>
      </c>
      <c r="D20" s="17">
        <v>409742.11</v>
      </c>
      <c r="E20" s="17">
        <v>409742.11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73" t="s">
        <v>97</v>
      </c>
      <c r="B21" s="73" t="s">
        <v>98</v>
      </c>
      <c r="C21" s="17">
        <v>409742.11</v>
      </c>
      <c r="D21" s="17">
        <v>409742.11</v>
      </c>
      <c r="E21" s="17">
        <v>409742.11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74" t="s">
        <v>99</v>
      </c>
      <c r="B22" s="74" t="s">
        <v>100</v>
      </c>
      <c r="C22" s="17">
        <v>249767</v>
      </c>
      <c r="D22" s="17">
        <v>249767</v>
      </c>
      <c r="E22" s="17">
        <v>249767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74" t="s">
        <v>101</v>
      </c>
      <c r="B23" s="74" t="s">
        <v>102</v>
      </c>
      <c r="C23" s="17">
        <v>112174.17</v>
      </c>
      <c r="D23" s="17">
        <v>112174.17</v>
      </c>
      <c r="E23" s="17">
        <v>112174.17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74" t="s">
        <v>103</v>
      </c>
      <c r="B24" s="74" t="s">
        <v>104</v>
      </c>
      <c r="C24" s="17">
        <v>47800.94</v>
      </c>
      <c r="D24" s="17">
        <v>47800.94</v>
      </c>
      <c r="E24" s="17">
        <v>47800.94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16" t="s">
        <v>105</v>
      </c>
      <c r="B25" s="16" t="s">
        <v>106</v>
      </c>
      <c r="C25" s="17">
        <v>626532</v>
      </c>
      <c r="D25" s="17">
        <v>626532</v>
      </c>
      <c r="E25" s="17">
        <v>626532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73" t="s">
        <v>107</v>
      </c>
      <c r="B26" s="73" t="s">
        <v>108</v>
      </c>
      <c r="C26" s="17">
        <v>626532</v>
      </c>
      <c r="D26" s="17">
        <v>626532</v>
      </c>
      <c r="E26" s="17">
        <v>626532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74" t="s">
        <v>109</v>
      </c>
      <c r="B27" s="74" t="s">
        <v>110</v>
      </c>
      <c r="C27" s="17">
        <v>626532</v>
      </c>
      <c r="D27" s="17">
        <v>626532</v>
      </c>
      <c r="E27" s="17">
        <v>626532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48" t="s">
        <v>111</v>
      </c>
      <c r="B28" s="48"/>
      <c r="C28" s="17">
        <v>112303069.83</v>
      </c>
      <c r="D28" s="17">
        <v>112303069.83</v>
      </c>
      <c r="E28" s="17">
        <v>12073917.83</v>
      </c>
      <c r="F28" s="17">
        <v>100229152</v>
      </c>
      <c r="G28" s="17"/>
      <c r="H28" s="17"/>
      <c r="I28" s="17"/>
      <c r="J28" s="17"/>
      <c r="K28" s="17"/>
      <c r="L28" s="17"/>
      <c r="M28" s="17"/>
      <c r="N28" s="17"/>
      <c r="O28" s="17"/>
    </row>
  </sheetData>
  <mergeCells count="11">
    <mergeCell ref="A3:O3"/>
    <mergeCell ref="A4:I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112</v>
      </c>
    </row>
    <row r="3" ht="45" customHeight="1" spans="1:4">
      <c r="A3" s="4" t="s">
        <v>113</v>
      </c>
      <c r="B3" s="4"/>
      <c r="C3" s="4"/>
      <c r="D3" s="4"/>
    </row>
    <row r="4" ht="18.75" customHeight="1" spans="1:4">
      <c r="A4" s="5" t="str">
        <f>"单位名称："&amp;"峨山彝族自治县财政局"</f>
        <v>单位名称：峨山彝族自治县财政局</v>
      </c>
      <c r="B4" s="5"/>
      <c r="C4" s="7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114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115</v>
      </c>
      <c r="B8" s="17">
        <v>112303069.83</v>
      </c>
      <c r="C8" s="15" t="s">
        <v>116</v>
      </c>
      <c r="D8" s="17">
        <v>112303069.83</v>
      </c>
    </row>
    <row r="9" ht="22.5" customHeight="1" spans="1:4">
      <c r="A9" s="15" t="s">
        <v>117</v>
      </c>
      <c r="B9" s="17">
        <v>112303069.83</v>
      </c>
      <c r="C9" s="15" t="str">
        <f>"（"&amp;"一"&amp;"）"&amp;"一般公共服务支出"</f>
        <v>（一）一般公共服务支出</v>
      </c>
      <c r="D9" s="17">
        <v>9336725.8</v>
      </c>
    </row>
    <row r="10" ht="22.5" customHeight="1" spans="1:4">
      <c r="A10" s="15" t="s">
        <v>118</v>
      </c>
      <c r="B10" s="17"/>
      <c r="C10" s="15" t="str">
        <f>"（"&amp;"二"&amp;"）"&amp;"社会保障和就业支出"</f>
        <v>（二）社会保障和就业支出</v>
      </c>
      <c r="D10" s="17">
        <v>101930069.92</v>
      </c>
    </row>
    <row r="11" ht="22.5" customHeight="1" spans="1:4">
      <c r="A11" s="15" t="s">
        <v>119</v>
      </c>
      <c r="B11" s="17"/>
      <c r="C11" s="15" t="str">
        <f>"（"&amp;"三"&amp;"）"&amp;"卫生健康支出"</f>
        <v>（三）卫生健康支出</v>
      </c>
      <c r="D11" s="17">
        <v>409742.11</v>
      </c>
    </row>
    <row r="12" ht="22.5" customHeight="1" spans="1:4">
      <c r="A12" s="15" t="s">
        <v>120</v>
      </c>
      <c r="B12" s="17"/>
      <c r="C12" s="15" t="str">
        <f>"（"&amp;"四"&amp;"）"&amp;"住房保障支出"</f>
        <v>（四）住房保障支出</v>
      </c>
      <c r="D12" s="17">
        <v>626532</v>
      </c>
    </row>
    <row r="13" ht="22.5" customHeight="1" spans="1:4">
      <c r="A13" s="15" t="s">
        <v>117</v>
      </c>
      <c r="B13" s="17"/>
      <c r="C13" s="15"/>
      <c r="D13" s="17"/>
    </row>
    <row r="14" ht="22.5" customHeight="1" spans="1:4">
      <c r="A14" s="15" t="s">
        <v>118</v>
      </c>
      <c r="B14" s="17"/>
      <c r="C14" s="15"/>
      <c r="D14" s="17"/>
    </row>
    <row r="15" ht="22.5" customHeight="1" spans="1:4">
      <c r="A15" s="15" t="s">
        <v>119</v>
      </c>
      <c r="B15" s="17"/>
      <c r="C15" s="15"/>
      <c r="D15" s="17"/>
    </row>
    <row r="16" ht="22.5" customHeight="1" spans="1:4">
      <c r="A16" s="76"/>
      <c r="B16" s="17"/>
      <c r="C16" s="15" t="s">
        <v>121</v>
      </c>
      <c r="D16" s="17"/>
    </row>
    <row r="17" ht="22.5" customHeight="1" spans="1:4">
      <c r="A17" s="77" t="s">
        <v>122</v>
      </c>
      <c r="B17" s="78">
        <v>112303069.83</v>
      </c>
      <c r="C17" s="79" t="s">
        <v>123</v>
      </c>
      <c r="D17" s="78">
        <v>112303069.83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8"/>
  <sheetViews>
    <sheetView showZeros="0" workbookViewId="0">
      <pane ySplit="1" topLeftCell="A2" activePane="bottomLeft" state="frozen"/>
      <selection/>
      <selection pane="bottomLeft" activeCell="I8" sqref="I8"/>
    </sheetView>
  </sheetViews>
  <sheetFormatPr defaultColWidth="8.85185185185185" defaultRowHeight="15" customHeight="1" outlineLevelCol="6"/>
  <cols>
    <col min="1" max="1" width="21.4259259259259" customWidth="1"/>
    <col min="2" max="2" width="28.5740740740741" customWidth="1"/>
    <col min="3" max="7" width="18.4444444444444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3" t="s">
        <v>124</v>
      </c>
    </row>
    <row r="3" ht="37.5" customHeight="1" spans="1:7">
      <c r="A3" s="4" t="s">
        <v>125</v>
      </c>
      <c r="B3" s="4"/>
      <c r="C3" s="4"/>
      <c r="D3" s="4"/>
      <c r="E3" s="4"/>
      <c r="F3" s="4"/>
      <c r="G3" s="4"/>
    </row>
    <row r="4" ht="18.75" customHeight="1" spans="1:7">
      <c r="A4" s="44" t="str">
        <f>"单位名称："&amp;"峨山彝族自治县财政局"</f>
        <v>单位名称：峨山彝族自治县财政局</v>
      </c>
      <c r="B4" s="44"/>
      <c r="C4" s="44"/>
      <c r="D4" s="45"/>
      <c r="E4" s="45"/>
      <c r="F4" s="45"/>
      <c r="G4" s="46" t="s">
        <v>29</v>
      </c>
    </row>
    <row r="5" ht="18.75" customHeight="1" spans="1:7">
      <c r="A5" s="13" t="s">
        <v>126</v>
      </c>
      <c r="B5" s="13" t="s">
        <v>61</v>
      </c>
      <c r="C5" s="47" t="s">
        <v>32</v>
      </c>
      <c r="D5" s="47" t="s">
        <v>64</v>
      </c>
      <c r="E5" s="47"/>
      <c r="F5" s="47"/>
      <c r="G5" s="13" t="s">
        <v>65</v>
      </c>
    </row>
    <row r="6" ht="18.75" customHeight="1" spans="1:7">
      <c r="A6" s="13" t="s">
        <v>60</v>
      </c>
      <c r="B6" s="13" t="s">
        <v>61</v>
      </c>
      <c r="C6" s="47"/>
      <c r="D6" s="47" t="s">
        <v>34</v>
      </c>
      <c r="E6" s="47" t="s">
        <v>127</v>
      </c>
      <c r="F6" s="47" t="s">
        <v>128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9336725.8</v>
      </c>
      <c r="D8" s="17">
        <v>9336725.8</v>
      </c>
      <c r="E8" s="17">
        <v>5417365.8</v>
      </c>
      <c r="F8" s="17">
        <v>3919360</v>
      </c>
      <c r="G8" s="17"/>
    </row>
    <row r="9" ht="20.25" customHeight="1" spans="1:7">
      <c r="A9" s="73" t="s">
        <v>74</v>
      </c>
      <c r="B9" s="73" t="s">
        <v>75</v>
      </c>
      <c r="C9" s="17">
        <v>9336725.8</v>
      </c>
      <c r="D9" s="17">
        <v>9336725.8</v>
      </c>
      <c r="E9" s="17">
        <v>5417365.8</v>
      </c>
      <c r="F9" s="17">
        <v>3919360</v>
      </c>
      <c r="G9" s="17"/>
    </row>
    <row r="10" ht="20.25" customHeight="1" spans="1:7">
      <c r="A10" s="74" t="s">
        <v>76</v>
      </c>
      <c r="B10" s="74" t="s">
        <v>77</v>
      </c>
      <c r="C10" s="17">
        <v>9336725.8</v>
      </c>
      <c r="D10" s="17">
        <v>9336725.8</v>
      </c>
      <c r="E10" s="17">
        <v>5417365.8</v>
      </c>
      <c r="F10" s="17">
        <v>3919360</v>
      </c>
      <c r="G10" s="17"/>
    </row>
    <row r="11" ht="20.25" customHeight="1" spans="1:7">
      <c r="A11" s="16" t="s">
        <v>78</v>
      </c>
      <c r="B11" s="16" t="s">
        <v>79</v>
      </c>
      <c r="C11" s="17">
        <v>101930069.92</v>
      </c>
      <c r="D11" s="17">
        <v>1700917.92</v>
      </c>
      <c r="E11" s="17">
        <v>1674517.92</v>
      </c>
      <c r="F11" s="17">
        <v>26400</v>
      </c>
      <c r="G11" s="17">
        <v>100229152</v>
      </c>
    </row>
    <row r="12" ht="20.25" customHeight="1" spans="1:7">
      <c r="A12" s="73" t="s">
        <v>80</v>
      </c>
      <c r="B12" s="73" t="s">
        <v>81</v>
      </c>
      <c r="C12" s="17">
        <v>1700917.92</v>
      </c>
      <c r="D12" s="17">
        <v>1700917.92</v>
      </c>
      <c r="E12" s="17">
        <v>1674517.92</v>
      </c>
      <c r="F12" s="17">
        <v>26400</v>
      </c>
      <c r="G12" s="17"/>
    </row>
    <row r="13" ht="20.25" customHeight="1" spans="1:7">
      <c r="A13" s="74" t="s">
        <v>82</v>
      </c>
      <c r="B13" s="74" t="s">
        <v>83</v>
      </c>
      <c r="C13" s="17">
        <v>706800</v>
      </c>
      <c r="D13" s="17">
        <v>706800</v>
      </c>
      <c r="E13" s="17">
        <v>688200</v>
      </c>
      <c r="F13" s="17">
        <v>18600</v>
      </c>
      <c r="G13" s="17"/>
    </row>
    <row r="14" ht="20.25" customHeight="1" spans="1:7">
      <c r="A14" s="74" t="s">
        <v>84</v>
      </c>
      <c r="B14" s="74" t="s">
        <v>85</v>
      </c>
      <c r="C14" s="17">
        <v>296400</v>
      </c>
      <c r="D14" s="17">
        <v>296400</v>
      </c>
      <c r="E14" s="17">
        <v>288600</v>
      </c>
      <c r="F14" s="17">
        <v>7800</v>
      </c>
      <c r="G14" s="17"/>
    </row>
    <row r="15" ht="24" customHeight="1" spans="1:7">
      <c r="A15" s="74" t="s">
        <v>86</v>
      </c>
      <c r="B15" s="74" t="s">
        <v>87</v>
      </c>
      <c r="C15" s="17">
        <v>697717.92</v>
      </c>
      <c r="D15" s="17">
        <v>697717.92</v>
      </c>
      <c r="E15" s="17">
        <v>697717.92</v>
      </c>
      <c r="F15" s="17"/>
      <c r="G15" s="17"/>
    </row>
    <row r="16" ht="20.25" customHeight="1" spans="1:7">
      <c r="A16" s="73" t="s">
        <v>88</v>
      </c>
      <c r="B16" s="73" t="s">
        <v>89</v>
      </c>
      <c r="C16" s="17">
        <v>229152</v>
      </c>
      <c r="D16" s="17"/>
      <c r="E16" s="17"/>
      <c r="F16" s="17"/>
      <c r="G16" s="17">
        <v>229152</v>
      </c>
    </row>
    <row r="17" ht="20.25" customHeight="1" spans="1:7">
      <c r="A17" s="74" t="s">
        <v>90</v>
      </c>
      <c r="B17" s="74" t="s">
        <v>91</v>
      </c>
      <c r="C17" s="17">
        <v>229152</v>
      </c>
      <c r="D17" s="17"/>
      <c r="E17" s="17"/>
      <c r="F17" s="17"/>
      <c r="G17" s="17">
        <v>229152</v>
      </c>
    </row>
    <row r="18" ht="20.25" customHeight="1" spans="1:7">
      <c r="A18" s="73" t="s">
        <v>92</v>
      </c>
      <c r="B18" s="73" t="s">
        <v>93</v>
      </c>
      <c r="C18" s="17">
        <v>100000000</v>
      </c>
      <c r="D18" s="17"/>
      <c r="E18" s="17"/>
      <c r="F18" s="17"/>
      <c r="G18" s="17">
        <v>100000000</v>
      </c>
    </row>
    <row r="19" ht="20.25" customHeight="1" spans="1:7">
      <c r="A19" s="74" t="s">
        <v>94</v>
      </c>
      <c r="B19" s="74" t="s">
        <v>93</v>
      </c>
      <c r="C19" s="17">
        <v>100000000</v>
      </c>
      <c r="D19" s="17"/>
      <c r="E19" s="17"/>
      <c r="F19" s="17"/>
      <c r="G19" s="17">
        <v>100000000</v>
      </c>
    </row>
    <row r="20" ht="20.25" customHeight="1" spans="1:7">
      <c r="A20" s="16" t="s">
        <v>95</v>
      </c>
      <c r="B20" s="16" t="s">
        <v>96</v>
      </c>
      <c r="C20" s="17">
        <v>409742.11</v>
      </c>
      <c r="D20" s="17">
        <v>409742.11</v>
      </c>
      <c r="E20" s="17">
        <v>409742.11</v>
      </c>
      <c r="F20" s="17"/>
      <c r="G20" s="17"/>
    </row>
    <row r="21" ht="20.25" customHeight="1" spans="1:7">
      <c r="A21" s="73" t="s">
        <v>97</v>
      </c>
      <c r="B21" s="73" t="s">
        <v>98</v>
      </c>
      <c r="C21" s="17">
        <v>409742.11</v>
      </c>
      <c r="D21" s="17">
        <v>409742.11</v>
      </c>
      <c r="E21" s="17">
        <v>409742.11</v>
      </c>
      <c r="F21" s="17"/>
      <c r="G21" s="17"/>
    </row>
    <row r="22" ht="20.25" customHeight="1" spans="1:7">
      <c r="A22" s="74" t="s">
        <v>99</v>
      </c>
      <c r="B22" s="74" t="s">
        <v>100</v>
      </c>
      <c r="C22" s="17">
        <v>249767</v>
      </c>
      <c r="D22" s="17">
        <v>249767</v>
      </c>
      <c r="E22" s="17">
        <v>249767</v>
      </c>
      <c r="F22" s="17"/>
      <c r="G22" s="17"/>
    </row>
    <row r="23" ht="20.25" customHeight="1" spans="1:7">
      <c r="A23" s="74" t="s">
        <v>101</v>
      </c>
      <c r="B23" s="74" t="s">
        <v>102</v>
      </c>
      <c r="C23" s="17">
        <v>112174.17</v>
      </c>
      <c r="D23" s="17">
        <v>112174.17</v>
      </c>
      <c r="E23" s="17">
        <v>112174.17</v>
      </c>
      <c r="F23" s="17"/>
      <c r="G23" s="17"/>
    </row>
    <row r="24" ht="20.25" customHeight="1" spans="1:7">
      <c r="A24" s="74" t="s">
        <v>103</v>
      </c>
      <c r="B24" s="74" t="s">
        <v>104</v>
      </c>
      <c r="C24" s="17">
        <v>47800.94</v>
      </c>
      <c r="D24" s="17">
        <v>47800.94</v>
      </c>
      <c r="E24" s="17">
        <v>47800.94</v>
      </c>
      <c r="F24" s="17"/>
      <c r="G24" s="17"/>
    </row>
    <row r="25" ht="20.25" customHeight="1" spans="1:7">
      <c r="A25" s="16" t="s">
        <v>105</v>
      </c>
      <c r="B25" s="16" t="s">
        <v>106</v>
      </c>
      <c r="C25" s="17">
        <v>626532</v>
      </c>
      <c r="D25" s="17">
        <v>626532</v>
      </c>
      <c r="E25" s="17">
        <v>626532</v>
      </c>
      <c r="F25" s="17"/>
      <c r="G25" s="17"/>
    </row>
    <row r="26" ht="20.25" customHeight="1" spans="1:7">
      <c r="A26" s="73" t="s">
        <v>107</v>
      </c>
      <c r="B26" s="73" t="s">
        <v>108</v>
      </c>
      <c r="C26" s="17">
        <v>626532</v>
      </c>
      <c r="D26" s="17">
        <v>626532</v>
      </c>
      <c r="E26" s="17">
        <v>626532</v>
      </c>
      <c r="F26" s="17"/>
      <c r="G26" s="17"/>
    </row>
    <row r="27" ht="20.25" customHeight="1" spans="1:7">
      <c r="A27" s="74" t="s">
        <v>109</v>
      </c>
      <c r="B27" s="74" t="s">
        <v>110</v>
      </c>
      <c r="C27" s="17">
        <v>626532</v>
      </c>
      <c r="D27" s="17">
        <v>626532</v>
      </c>
      <c r="E27" s="17">
        <v>626532</v>
      </c>
      <c r="F27" s="17"/>
      <c r="G27" s="17"/>
    </row>
    <row r="28" ht="20.25" customHeight="1" spans="1:7">
      <c r="A28" s="48" t="s">
        <v>111</v>
      </c>
      <c r="B28" s="48"/>
      <c r="C28" s="49">
        <v>112303069.83</v>
      </c>
      <c r="D28" s="49">
        <v>12073917.83</v>
      </c>
      <c r="E28" s="49">
        <v>8128157.83</v>
      </c>
      <c r="F28" s="49">
        <v>3945760</v>
      </c>
      <c r="G28" s="49">
        <v>100229152</v>
      </c>
    </row>
  </sheetData>
  <mergeCells count="7">
    <mergeCell ref="A3:G3"/>
    <mergeCell ref="A4:C4"/>
    <mergeCell ref="A5:B5"/>
    <mergeCell ref="D5:F5"/>
    <mergeCell ref="A28:B28"/>
    <mergeCell ref="C5:C6"/>
    <mergeCell ref="G5:G6"/>
  </mergeCells>
  <pageMargins left="0.472222222222222" right="0" top="0.472222222222222" bottom="0.118055555555556" header="0.5" footer="0.5"/>
  <pageSetup paperSize="9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8" sqref="A8"/>
    </sheetView>
  </sheetViews>
  <sheetFormatPr defaultColWidth="8.85185185185185" defaultRowHeight="15" customHeight="1" outlineLevelRow="7" outlineLevelCol="5"/>
  <cols>
    <col min="1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6"/>
      <c r="B2" s="66"/>
      <c r="C2" s="67"/>
      <c r="D2" s="2"/>
      <c r="E2" s="2"/>
      <c r="F2" s="68" t="s">
        <v>129</v>
      </c>
    </row>
    <row r="3" ht="41.25" customHeight="1" spans="1:6">
      <c r="A3" s="69" t="s">
        <v>130</v>
      </c>
      <c r="B3" s="69"/>
      <c r="C3" s="69"/>
      <c r="D3" s="69"/>
      <c r="E3" s="69"/>
      <c r="F3" s="69"/>
    </row>
    <row r="4" ht="18.75" customHeight="1" spans="1:6">
      <c r="A4" s="5" t="str">
        <f>"单位名称："&amp;"峨山彝族自治县财政局"</f>
        <v>单位名称：峨山彝族自治县财政局</v>
      </c>
      <c r="B4" s="5"/>
      <c r="C4" s="5"/>
      <c r="D4" s="70"/>
      <c r="E4" s="2"/>
      <c r="F4" s="68" t="s">
        <v>29</v>
      </c>
    </row>
    <row r="5" ht="18.75" customHeight="1" spans="1:6">
      <c r="A5" s="13" t="s">
        <v>131</v>
      </c>
      <c r="B5" s="47" t="s">
        <v>132</v>
      </c>
      <c r="C5" s="47" t="s">
        <v>133</v>
      </c>
      <c r="D5" s="47"/>
      <c r="E5" s="47"/>
      <c r="F5" s="47" t="s">
        <v>134</v>
      </c>
    </row>
    <row r="6" ht="18.75" customHeight="1" spans="1:6">
      <c r="A6" s="13"/>
      <c r="B6" s="47"/>
      <c r="C6" s="47" t="s">
        <v>34</v>
      </c>
      <c r="D6" s="47" t="s">
        <v>135</v>
      </c>
      <c r="E6" s="47" t="s">
        <v>136</v>
      </c>
      <c r="F6" s="47"/>
    </row>
    <row r="7" ht="18.75" customHeight="1" spans="1:6">
      <c r="A7" s="71">
        <v>1</v>
      </c>
      <c r="B7" s="72">
        <v>2</v>
      </c>
      <c r="C7" s="71">
        <v>3</v>
      </c>
      <c r="D7" s="71">
        <v>4</v>
      </c>
      <c r="E7" s="71">
        <v>5</v>
      </c>
      <c r="F7" s="71">
        <v>6</v>
      </c>
    </row>
    <row r="8" ht="20.25" customHeight="1" spans="1:6">
      <c r="A8" s="17">
        <v>115000</v>
      </c>
      <c r="B8" s="17"/>
      <c r="C8" s="17">
        <v>75000</v>
      </c>
      <c r="D8" s="17"/>
      <c r="E8" s="17">
        <v>75000</v>
      </c>
      <c r="F8" s="17">
        <v>40000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76"/>
  <sheetViews>
    <sheetView showZeros="0" topLeftCell="E1" workbookViewId="0">
      <pane ySplit="1" topLeftCell="A2" activePane="bottomLeft" state="frozen"/>
      <selection/>
      <selection pane="bottomLeft" activeCell="G14" sqref="G14"/>
    </sheetView>
  </sheetViews>
  <sheetFormatPr defaultColWidth="8.85185185185185" defaultRowHeight="15" customHeight="1"/>
  <cols>
    <col min="1" max="7" width="28.5740740740741" customWidth="1"/>
    <col min="8" max="10" width="14.2777777777778" style="55" customWidth="1"/>
    <col min="11" max="23" width="14.2777777777778" customWidth="1"/>
  </cols>
  <sheetData>
    <row r="1" s="55" customFormat="1" customHeight="1" spans="1:2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ht="18.75" customHeight="1" spans="1:23">
      <c r="A2" s="2"/>
      <c r="B2" s="2"/>
      <c r="C2" s="2"/>
      <c r="D2" s="2"/>
      <c r="E2" s="2"/>
      <c r="F2" s="2"/>
      <c r="G2" s="2"/>
      <c r="H2" s="57"/>
      <c r="I2" s="57"/>
      <c r="J2" s="57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137</v>
      </c>
    </row>
    <row r="3" ht="45" customHeight="1" spans="1:23">
      <c r="A3" s="4" t="s">
        <v>138</v>
      </c>
      <c r="B3" s="4"/>
      <c r="C3" s="4"/>
      <c r="D3" s="4"/>
      <c r="E3" s="4"/>
      <c r="F3" s="4"/>
      <c r="G3" s="4"/>
      <c r="H3" s="58"/>
      <c r="I3" s="58"/>
      <c r="J3" s="58"/>
      <c r="K3" s="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"单位名称："&amp;"峨山彝族自治县财政局"</f>
        <v>单位名称：峨山彝族自治县财政局</v>
      </c>
      <c r="B4" s="5"/>
      <c r="C4" s="5"/>
      <c r="D4" s="5"/>
      <c r="E4" s="5"/>
      <c r="F4" s="5"/>
      <c r="G4" s="5"/>
      <c r="H4" s="59"/>
      <c r="I4" s="59"/>
      <c r="J4" s="59"/>
      <c r="K4" s="5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60" t="s">
        <v>139</v>
      </c>
      <c r="B5" s="60" t="s">
        <v>140</v>
      </c>
      <c r="C5" s="60" t="s">
        <v>141</v>
      </c>
      <c r="D5" s="60" t="s">
        <v>142</v>
      </c>
      <c r="E5" s="60" t="s">
        <v>143</v>
      </c>
      <c r="F5" s="60" t="s">
        <v>144</v>
      </c>
      <c r="G5" s="60" t="s">
        <v>145</v>
      </c>
      <c r="H5" s="61" t="s">
        <v>32</v>
      </c>
      <c r="I5" s="61" t="s">
        <v>146</v>
      </c>
      <c r="J5" s="65"/>
      <c r="K5" s="60"/>
      <c r="L5" s="60"/>
      <c r="M5" s="60"/>
      <c r="N5" s="60" t="s">
        <v>147</v>
      </c>
      <c r="O5" s="60"/>
      <c r="P5" s="60"/>
      <c r="Q5" s="60" t="s">
        <v>38</v>
      </c>
      <c r="R5" s="60" t="s">
        <v>63</v>
      </c>
      <c r="S5" s="60"/>
      <c r="T5" s="60"/>
      <c r="U5" s="60"/>
      <c r="V5" s="60"/>
      <c r="W5" s="60"/>
    </row>
    <row r="6" ht="18.75" customHeight="1" spans="1:23">
      <c r="A6" s="60"/>
      <c r="B6" s="60"/>
      <c r="C6" s="60"/>
      <c r="D6" s="60"/>
      <c r="E6" s="60"/>
      <c r="F6" s="60"/>
      <c r="G6" s="60"/>
      <c r="H6" s="61" t="s">
        <v>148</v>
      </c>
      <c r="I6" s="61" t="s">
        <v>149</v>
      </c>
      <c r="J6" s="65" t="s">
        <v>36</v>
      </c>
      <c r="K6" s="60" t="s">
        <v>37</v>
      </c>
      <c r="L6" s="60"/>
      <c r="M6" s="60"/>
      <c r="N6" s="60" t="s">
        <v>147</v>
      </c>
      <c r="O6" s="60" t="s">
        <v>36</v>
      </c>
      <c r="P6" s="60" t="s">
        <v>37</v>
      </c>
      <c r="Q6" s="60" t="s">
        <v>38</v>
      </c>
      <c r="R6" s="60" t="s">
        <v>63</v>
      </c>
      <c r="S6" s="60" t="s">
        <v>41</v>
      </c>
      <c r="T6" s="60" t="s">
        <v>42</v>
      </c>
      <c r="U6" s="60" t="s">
        <v>43</v>
      </c>
      <c r="V6" s="60" t="s">
        <v>44</v>
      </c>
      <c r="W6" s="60" t="s">
        <v>45</v>
      </c>
    </row>
    <row r="7" ht="18.75" customHeight="1" spans="1:23">
      <c r="A7" s="60"/>
      <c r="B7" s="60"/>
      <c r="C7" s="60"/>
      <c r="D7" s="60"/>
      <c r="E7" s="60"/>
      <c r="F7" s="60"/>
      <c r="G7" s="60"/>
      <c r="H7" s="61"/>
      <c r="I7" s="61" t="s">
        <v>150</v>
      </c>
      <c r="J7" s="65" t="s">
        <v>151</v>
      </c>
      <c r="K7" s="60" t="s">
        <v>152</v>
      </c>
      <c r="L7" s="60" t="s">
        <v>153</v>
      </c>
      <c r="M7" s="60" t="s">
        <v>154</v>
      </c>
      <c r="N7" s="60" t="s">
        <v>35</v>
      </c>
      <c r="O7" s="60" t="s">
        <v>36</v>
      </c>
      <c r="P7" s="60" t="s">
        <v>37</v>
      </c>
      <c r="Q7" s="60"/>
      <c r="R7" s="60" t="s">
        <v>34</v>
      </c>
      <c r="S7" s="60" t="s">
        <v>41</v>
      </c>
      <c r="T7" s="60" t="s">
        <v>42</v>
      </c>
      <c r="U7" s="60" t="s">
        <v>43</v>
      </c>
      <c r="V7" s="60" t="s">
        <v>44</v>
      </c>
      <c r="W7" s="60" t="s">
        <v>45</v>
      </c>
    </row>
    <row r="8" ht="22.65" customHeight="1" spans="1:23">
      <c r="A8" s="60"/>
      <c r="B8" s="60"/>
      <c r="C8" s="60"/>
      <c r="D8" s="60"/>
      <c r="E8" s="60"/>
      <c r="F8" s="60"/>
      <c r="G8" s="60"/>
      <c r="H8" s="61"/>
      <c r="I8" s="61" t="s">
        <v>34</v>
      </c>
      <c r="J8" s="65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ht="18.75" customHeight="1" spans="1:23">
      <c r="A9" s="62" t="s">
        <v>46</v>
      </c>
      <c r="B9" s="62">
        <v>2</v>
      </c>
      <c r="C9" s="62">
        <v>3</v>
      </c>
      <c r="D9" s="62">
        <v>4</v>
      </c>
      <c r="E9" s="62">
        <v>5</v>
      </c>
      <c r="F9" s="62">
        <v>6</v>
      </c>
      <c r="G9" s="62">
        <v>7</v>
      </c>
      <c r="H9" s="61">
        <v>8</v>
      </c>
      <c r="I9" s="61">
        <v>9</v>
      </c>
      <c r="J9" s="61">
        <v>10</v>
      </c>
      <c r="K9" s="62">
        <v>11</v>
      </c>
      <c r="L9" s="62">
        <v>12</v>
      </c>
      <c r="M9" s="62">
        <v>13</v>
      </c>
      <c r="N9" s="62">
        <v>14</v>
      </c>
      <c r="O9" s="62">
        <v>15</v>
      </c>
      <c r="P9" s="62">
        <v>16</v>
      </c>
      <c r="Q9" s="62">
        <v>17</v>
      </c>
      <c r="R9" s="62">
        <v>18</v>
      </c>
      <c r="S9" s="62">
        <v>19</v>
      </c>
      <c r="T9" s="62">
        <v>20</v>
      </c>
      <c r="U9" s="62">
        <v>21</v>
      </c>
      <c r="V9" s="62">
        <v>22</v>
      </c>
      <c r="W9" s="62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63">
        <v>12073917.83</v>
      </c>
      <c r="I10" s="63">
        <v>12073917.83</v>
      </c>
      <c r="J10" s="63"/>
      <c r="K10" s="17"/>
      <c r="L10" s="17">
        <v>12073917.83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64" t="s">
        <v>56</v>
      </c>
      <c r="B11" s="9" t="s">
        <v>155</v>
      </c>
      <c r="C11" s="10" t="s">
        <v>156</v>
      </c>
      <c r="D11" s="9" t="s">
        <v>76</v>
      </c>
      <c r="E11" s="9" t="s">
        <v>77</v>
      </c>
      <c r="F11" s="9" t="s">
        <v>157</v>
      </c>
      <c r="G11" s="9" t="s">
        <v>158</v>
      </c>
      <c r="H11" s="63">
        <v>1275612</v>
      </c>
      <c r="I11" s="63">
        <v>1275612</v>
      </c>
      <c r="J11" s="63"/>
      <c r="K11" s="17"/>
      <c r="L11" s="17">
        <v>1275612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64" t="s">
        <v>56</v>
      </c>
      <c r="B12" s="9" t="s">
        <v>155</v>
      </c>
      <c r="C12" s="10" t="s">
        <v>156</v>
      </c>
      <c r="D12" s="9" t="s">
        <v>76</v>
      </c>
      <c r="E12" s="9" t="s">
        <v>77</v>
      </c>
      <c r="F12" s="9" t="s">
        <v>159</v>
      </c>
      <c r="G12" s="9" t="s">
        <v>160</v>
      </c>
      <c r="H12" s="63">
        <v>501108</v>
      </c>
      <c r="I12" s="63">
        <v>501108</v>
      </c>
      <c r="J12" s="63"/>
      <c r="K12" s="17"/>
      <c r="L12" s="17">
        <v>501108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64" t="s">
        <v>56</v>
      </c>
      <c r="B13" s="9" t="s">
        <v>155</v>
      </c>
      <c r="C13" s="10" t="s">
        <v>156</v>
      </c>
      <c r="D13" s="9" t="s">
        <v>76</v>
      </c>
      <c r="E13" s="9" t="s">
        <v>77</v>
      </c>
      <c r="F13" s="9" t="s">
        <v>159</v>
      </c>
      <c r="G13" s="9" t="s">
        <v>160</v>
      </c>
      <c r="H13" s="63">
        <v>1140216</v>
      </c>
      <c r="I13" s="63">
        <v>1140216</v>
      </c>
      <c r="J13" s="63"/>
      <c r="K13" s="17"/>
      <c r="L13" s="17">
        <v>1140216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64" t="s">
        <v>56</v>
      </c>
      <c r="B14" s="9" t="s">
        <v>155</v>
      </c>
      <c r="C14" s="10" t="s">
        <v>156</v>
      </c>
      <c r="D14" s="9" t="s">
        <v>76</v>
      </c>
      <c r="E14" s="9" t="s">
        <v>77</v>
      </c>
      <c r="F14" s="9" t="s">
        <v>161</v>
      </c>
      <c r="G14" s="9" t="s">
        <v>162</v>
      </c>
      <c r="H14" s="63">
        <v>106301</v>
      </c>
      <c r="I14" s="63">
        <v>106301</v>
      </c>
      <c r="J14" s="63"/>
      <c r="K14" s="17"/>
      <c r="L14" s="17">
        <v>106301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64" t="s">
        <v>56</v>
      </c>
      <c r="B15" s="9" t="s">
        <v>163</v>
      </c>
      <c r="C15" s="10" t="s">
        <v>164</v>
      </c>
      <c r="D15" s="9" t="s">
        <v>76</v>
      </c>
      <c r="E15" s="9" t="s">
        <v>77</v>
      </c>
      <c r="F15" s="9" t="s">
        <v>157</v>
      </c>
      <c r="G15" s="9" t="s">
        <v>158</v>
      </c>
      <c r="H15" s="63">
        <v>543552</v>
      </c>
      <c r="I15" s="63">
        <v>543552</v>
      </c>
      <c r="J15" s="63"/>
      <c r="K15" s="17"/>
      <c r="L15" s="17">
        <v>543552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64" t="s">
        <v>56</v>
      </c>
      <c r="B16" s="9" t="s">
        <v>163</v>
      </c>
      <c r="C16" s="10" t="s">
        <v>164</v>
      </c>
      <c r="D16" s="9" t="s">
        <v>76</v>
      </c>
      <c r="E16" s="9" t="s">
        <v>77</v>
      </c>
      <c r="F16" s="9" t="s">
        <v>159</v>
      </c>
      <c r="G16" s="9" t="s">
        <v>160</v>
      </c>
      <c r="H16" s="63">
        <v>75120</v>
      </c>
      <c r="I16" s="63">
        <v>75120</v>
      </c>
      <c r="J16" s="63"/>
      <c r="K16" s="17"/>
      <c r="L16" s="17">
        <v>75120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64" t="s">
        <v>56</v>
      </c>
      <c r="B17" s="9" t="s">
        <v>163</v>
      </c>
      <c r="C17" s="10" t="s">
        <v>164</v>
      </c>
      <c r="D17" s="9" t="s">
        <v>76</v>
      </c>
      <c r="E17" s="9" t="s">
        <v>77</v>
      </c>
      <c r="F17" s="9" t="s">
        <v>165</v>
      </c>
      <c r="G17" s="9" t="s">
        <v>166</v>
      </c>
      <c r="H17" s="63">
        <v>499200</v>
      </c>
      <c r="I17" s="63">
        <v>499200</v>
      </c>
      <c r="J17" s="63"/>
      <c r="K17" s="17"/>
      <c r="L17" s="17">
        <v>499200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64" t="s">
        <v>56</v>
      </c>
      <c r="B18" s="9" t="s">
        <v>163</v>
      </c>
      <c r="C18" s="10" t="s">
        <v>164</v>
      </c>
      <c r="D18" s="9" t="s">
        <v>76</v>
      </c>
      <c r="E18" s="9" t="s">
        <v>77</v>
      </c>
      <c r="F18" s="9" t="s">
        <v>165</v>
      </c>
      <c r="G18" s="9" t="s">
        <v>166</v>
      </c>
      <c r="H18" s="63">
        <v>244200</v>
      </c>
      <c r="I18" s="63">
        <v>244200</v>
      </c>
      <c r="J18" s="63"/>
      <c r="K18" s="17"/>
      <c r="L18" s="17">
        <v>244200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64" t="s">
        <v>56</v>
      </c>
      <c r="B19" s="9" t="s">
        <v>167</v>
      </c>
      <c r="C19" s="10" t="s">
        <v>168</v>
      </c>
      <c r="D19" s="9" t="s">
        <v>76</v>
      </c>
      <c r="E19" s="9" t="s">
        <v>77</v>
      </c>
      <c r="F19" s="9" t="s">
        <v>169</v>
      </c>
      <c r="G19" s="9" t="s">
        <v>170</v>
      </c>
      <c r="H19" s="63">
        <v>1485.31</v>
      </c>
      <c r="I19" s="63">
        <v>1485.31</v>
      </c>
      <c r="J19" s="63"/>
      <c r="K19" s="17"/>
      <c r="L19" s="17">
        <v>1485.31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64" t="s">
        <v>56</v>
      </c>
      <c r="B20" s="9" t="s">
        <v>167</v>
      </c>
      <c r="C20" s="10" t="s">
        <v>168</v>
      </c>
      <c r="D20" s="9" t="s">
        <v>76</v>
      </c>
      <c r="E20" s="9" t="s">
        <v>77</v>
      </c>
      <c r="F20" s="9" t="s">
        <v>169</v>
      </c>
      <c r="G20" s="9" t="s">
        <v>170</v>
      </c>
      <c r="H20" s="63">
        <v>9460.47</v>
      </c>
      <c r="I20" s="63">
        <v>9460.47</v>
      </c>
      <c r="J20" s="63"/>
      <c r="K20" s="17"/>
      <c r="L20" s="17">
        <v>9460.47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64" t="s">
        <v>56</v>
      </c>
      <c r="B21" s="9" t="s">
        <v>167</v>
      </c>
      <c r="C21" s="10" t="s">
        <v>168</v>
      </c>
      <c r="D21" s="9" t="s">
        <v>86</v>
      </c>
      <c r="E21" s="9" t="s">
        <v>87</v>
      </c>
      <c r="F21" s="9" t="s">
        <v>171</v>
      </c>
      <c r="G21" s="9" t="s">
        <v>172</v>
      </c>
      <c r="H21" s="63">
        <v>481478.56</v>
      </c>
      <c r="I21" s="63">
        <v>481478.56</v>
      </c>
      <c r="J21" s="63"/>
      <c r="K21" s="17"/>
      <c r="L21" s="17">
        <v>481478.56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64" t="s">
        <v>56</v>
      </c>
      <c r="B22" s="9" t="s">
        <v>167</v>
      </c>
      <c r="C22" s="10" t="s">
        <v>168</v>
      </c>
      <c r="D22" s="9" t="s">
        <v>86</v>
      </c>
      <c r="E22" s="9" t="s">
        <v>87</v>
      </c>
      <c r="F22" s="9" t="s">
        <v>171</v>
      </c>
      <c r="G22" s="9" t="s">
        <v>172</v>
      </c>
      <c r="H22" s="63">
        <v>216239.36</v>
      </c>
      <c r="I22" s="63">
        <v>216239.36</v>
      </c>
      <c r="J22" s="63"/>
      <c r="K22" s="17"/>
      <c r="L22" s="17">
        <v>216239.36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64" t="s">
        <v>56</v>
      </c>
      <c r="B23" s="9" t="s">
        <v>167</v>
      </c>
      <c r="C23" s="10" t="s">
        <v>168</v>
      </c>
      <c r="D23" s="9" t="s">
        <v>99</v>
      </c>
      <c r="E23" s="9" t="s">
        <v>100</v>
      </c>
      <c r="F23" s="9" t="s">
        <v>173</v>
      </c>
      <c r="G23" s="9" t="s">
        <v>174</v>
      </c>
      <c r="H23" s="63">
        <v>249767</v>
      </c>
      <c r="I23" s="63">
        <v>249767</v>
      </c>
      <c r="J23" s="63"/>
      <c r="K23" s="17"/>
      <c r="L23" s="17">
        <v>249767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64" t="s">
        <v>56</v>
      </c>
      <c r="B24" s="9" t="s">
        <v>167</v>
      </c>
      <c r="C24" s="10" t="s">
        <v>168</v>
      </c>
      <c r="D24" s="9" t="s">
        <v>101</v>
      </c>
      <c r="E24" s="9" t="s">
        <v>102</v>
      </c>
      <c r="F24" s="9" t="s">
        <v>173</v>
      </c>
      <c r="G24" s="9" t="s">
        <v>174</v>
      </c>
      <c r="H24" s="63">
        <v>112174.17</v>
      </c>
      <c r="I24" s="63">
        <v>112174.17</v>
      </c>
      <c r="J24" s="63"/>
      <c r="K24" s="17"/>
      <c r="L24" s="17">
        <v>112174.17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64" t="s">
        <v>56</v>
      </c>
      <c r="B25" s="9" t="s">
        <v>167</v>
      </c>
      <c r="C25" s="10" t="s">
        <v>168</v>
      </c>
      <c r="D25" s="9" t="s">
        <v>103</v>
      </c>
      <c r="E25" s="9" t="s">
        <v>104</v>
      </c>
      <c r="F25" s="9" t="s">
        <v>169</v>
      </c>
      <c r="G25" s="9" t="s">
        <v>170</v>
      </c>
      <c r="H25" s="63">
        <v>5405.98</v>
      </c>
      <c r="I25" s="63">
        <v>5405.98</v>
      </c>
      <c r="J25" s="63"/>
      <c r="K25" s="17"/>
      <c r="L25" s="17">
        <v>5405.98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64" t="s">
        <v>56</v>
      </c>
      <c r="B26" s="9" t="s">
        <v>167</v>
      </c>
      <c r="C26" s="10" t="s">
        <v>168</v>
      </c>
      <c r="D26" s="9" t="s">
        <v>103</v>
      </c>
      <c r="E26" s="9" t="s">
        <v>104</v>
      </c>
      <c r="F26" s="9" t="s">
        <v>169</v>
      </c>
      <c r="G26" s="9" t="s">
        <v>170</v>
      </c>
      <c r="H26" s="63">
        <v>20121</v>
      </c>
      <c r="I26" s="63">
        <v>20121</v>
      </c>
      <c r="J26" s="63"/>
      <c r="K26" s="17"/>
      <c r="L26" s="17">
        <v>20121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64" t="s">
        <v>56</v>
      </c>
      <c r="B27" s="9" t="s">
        <v>167</v>
      </c>
      <c r="C27" s="10" t="s">
        <v>168</v>
      </c>
      <c r="D27" s="9" t="s">
        <v>103</v>
      </c>
      <c r="E27" s="9" t="s">
        <v>104</v>
      </c>
      <c r="F27" s="9" t="s">
        <v>169</v>
      </c>
      <c r="G27" s="9" t="s">
        <v>170</v>
      </c>
      <c r="H27" s="63">
        <v>12036.96</v>
      </c>
      <c r="I27" s="63">
        <v>12036.96</v>
      </c>
      <c r="J27" s="63"/>
      <c r="K27" s="17"/>
      <c r="L27" s="17">
        <v>12036.96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64" t="s">
        <v>56</v>
      </c>
      <c r="B28" s="9" t="s">
        <v>167</v>
      </c>
      <c r="C28" s="10" t="s">
        <v>168</v>
      </c>
      <c r="D28" s="9" t="s">
        <v>103</v>
      </c>
      <c r="E28" s="9" t="s">
        <v>104</v>
      </c>
      <c r="F28" s="9" t="s">
        <v>169</v>
      </c>
      <c r="G28" s="9" t="s">
        <v>170</v>
      </c>
      <c r="H28" s="63">
        <v>10237</v>
      </c>
      <c r="I28" s="63">
        <v>10237</v>
      </c>
      <c r="J28" s="63"/>
      <c r="K28" s="17"/>
      <c r="L28" s="17">
        <v>10237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64" t="s">
        <v>56</v>
      </c>
      <c r="B29" s="9" t="s">
        <v>175</v>
      </c>
      <c r="C29" s="10" t="s">
        <v>110</v>
      </c>
      <c r="D29" s="9" t="s">
        <v>109</v>
      </c>
      <c r="E29" s="9" t="s">
        <v>110</v>
      </c>
      <c r="F29" s="9" t="s">
        <v>176</v>
      </c>
      <c r="G29" s="9" t="s">
        <v>110</v>
      </c>
      <c r="H29" s="63">
        <v>186744</v>
      </c>
      <c r="I29" s="63">
        <v>186744</v>
      </c>
      <c r="J29" s="63"/>
      <c r="K29" s="17"/>
      <c r="L29" s="17">
        <v>186744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64" t="s">
        <v>56</v>
      </c>
      <c r="B30" s="9" t="s">
        <v>175</v>
      </c>
      <c r="C30" s="10" t="s">
        <v>110</v>
      </c>
      <c r="D30" s="9" t="s">
        <v>109</v>
      </c>
      <c r="E30" s="9" t="s">
        <v>110</v>
      </c>
      <c r="F30" s="9" t="s">
        <v>176</v>
      </c>
      <c r="G30" s="9" t="s">
        <v>110</v>
      </c>
      <c r="H30" s="63">
        <v>439788</v>
      </c>
      <c r="I30" s="63">
        <v>439788</v>
      </c>
      <c r="J30" s="63"/>
      <c r="K30" s="17"/>
      <c r="L30" s="17">
        <v>439788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64" t="s">
        <v>56</v>
      </c>
      <c r="B31" s="9" t="s">
        <v>177</v>
      </c>
      <c r="C31" s="10" t="s">
        <v>178</v>
      </c>
      <c r="D31" s="9" t="s">
        <v>82</v>
      </c>
      <c r="E31" s="9" t="s">
        <v>83</v>
      </c>
      <c r="F31" s="9" t="s">
        <v>179</v>
      </c>
      <c r="G31" s="9" t="s">
        <v>180</v>
      </c>
      <c r="H31" s="63">
        <v>446400</v>
      </c>
      <c r="I31" s="63">
        <v>446400</v>
      </c>
      <c r="J31" s="63"/>
      <c r="K31" s="17"/>
      <c r="L31" s="17">
        <v>446400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64" t="s">
        <v>56</v>
      </c>
      <c r="B32" s="9" t="s">
        <v>177</v>
      </c>
      <c r="C32" s="10" t="s">
        <v>178</v>
      </c>
      <c r="D32" s="9" t="s">
        <v>84</v>
      </c>
      <c r="E32" s="9" t="s">
        <v>85</v>
      </c>
      <c r="F32" s="9" t="s">
        <v>179</v>
      </c>
      <c r="G32" s="9" t="s">
        <v>180</v>
      </c>
      <c r="H32" s="63">
        <v>187200</v>
      </c>
      <c r="I32" s="63">
        <v>187200</v>
      </c>
      <c r="J32" s="63"/>
      <c r="K32" s="17"/>
      <c r="L32" s="17">
        <v>187200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64" t="s">
        <v>56</v>
      </c>
      <c r="B33" s="9" t="s">
        <v>181</v>
      </c>
      <c r="C33" s="10" t="s">
        <v>182</v>
      </c>
      <c r="D33" s="9" t="s">
        <v>76</v>
      </c>
      <c r="E33" s="9" t="s">
        <v>77</v>
      </c>
      <c r="F33" s="9" t="s">
        <v>183</v>
      </c>
      <c r="G33" s="9" t="s">
        <v>184</v>
      </c>
      <c r="H33" s="63">
        <v>25000</v>
      </c>
      <c r="I33" s="63">
        <v>25000</v>
      </c>
      <c r="J33" s="63"/>
      <c r="K33" s="17"/>
      <c r="L33" s="17">
        <v>25000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64" t="s">
        <v>56</v>
      </c>
      <c r="B34" s="9" t="s">
        <v>185</v>
      </c>
      <c r="C34" s="10" t="s">
        <v>186</v>
      </c>
      <c r="D34" s="9" t="s">
        <v>76</v>
      </c>
      <c r="E34" s="9" t="s">
        <v>77</v>
      </c>
      <c r="F34" s="9" t="s">
        <v>187</v>
      </c>
      <c r="G34" s="9" t="s">
        <v>188</v>
      </c>
      <c r="H34" s="63">
        <v>231600</v>
      </c>
      <c r="I34" s="63">
        <v>231600</v>
      </c>
      <c r="J34" s="63"/>
      <c r="K34" s="17"/>
      <c r="L34" s="17">
        <v>231600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64" t="s">
        <v>56</v>
      </c>
      <c r="B35" s="9" t="s">
        <v>189</v>
      </c>
      <c r="C35" s="10" t="s">
        <v>190</v>
      </c>
      <c r="D35" s="9" t="s">
        <v>76</v>
      </c>
      <c r="E35" s="9" t="s">
        <v>77</v>
      </c>
      <c r="F35" s="9" t="s">
        <v>191</v>
      </c>
      <c r="G35" s="9" t="s">
        <v>190</v>
      </c>
      <c r="H35" s="63">
        <v>33600</v>
      </c>
      <c r="I35" s="63">
        <v>33600</v>
      </c>
      <c r="J35" s="63"/>
      <c r="K35" s="17"/>
      <c r="L35" s="17">
        <v>33600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64" t="s">
        <v>56</v>
      </c>
      <c r="B36" s="9" t="s">
        <v>192</v>
      </c>
      <c r="C36" s="10" t="s">
        <v>193</v>
      </c>
      <c r="D36" s="9" t="s">
        <v>76</v>
      </c>
      <c r="E36" s="9" t="s">
        <v>77</v>
      </c>
      <c r="F36" s="9" t="s">
        <v>194</v>
      </c>
      <c r="G36" s="9" t="s">
        <v>195</v>
      </c>
      <c r="H36" s="63">
        <v>5000</v>
      </c>
      <c r="I36" s="63">
        <v>5000</v>
      </c>
      <c r="J36" s="63"/>
      <c r="K36" s="17"/>
      <c r="L36" s="17">
        <v>5000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64" t="s">
        <v>56</v>
      </c>
      <c r="B37" s="9" t="s">
        <v>192</v>
      </c>
      <c r="C37" s="10" t="s">
        <v>193</v>
      </c>
      <c r="D37" s="9" t="s">
        <v>76</v>
      </c>
      <c r="E37" s="9" t="s">
        <v>77</v>
      </c>
      <c r="F37" s="9" t="s">
        <v>196</v>
      </c>
      <c r="G37" s="9" t="s">
        <v>197</v>
      </c>
      <c r="H37" s="63">
        <v>20000</v>
      </c>
      <c r="I37" s="63">
        <v>20000</v>
      </c>
      <c r="J37" s="63"/>
      <c r="K37" s="17"/>
      <c r="L37" s="17">
        <v>20000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64" t="s">
        <v>56</v>
      </c>
      <c r="B38" s="9" t="s">
        <v>192</v>
      </c>
      <c r="C38" s="10" t="s">
        <v>193</v>
      </c>
      <c r="D38" s="9" t="s">
        <v>76</v>
      </c>
      <c r="E38" s="9" t="s">
        <v>77</v>
      </c>
      <c r="F38" s="9" t="s">
        <v>198</v>
      </c>
      <c r="G38" s="9" t="s">
        <v>199</v>
      </c>
      <c r="H38" s="63">
        <v>15000</v>
      </c>
      <c r="I38" s="63">
        <v>15000</v>
      </c>
      <c r="J38" s="63"/>
      <c r="K38" s="17"/>
      <c r="L38" s="17">
        <v>15000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64" t="s">
        <v>56</v>
      </c>
      <c r="B39" s="9" t="s">
        <v>192</v>
      </c>
      <c r="C39" s="10" t="s">
        <v>193</v>
      </c>
      <c r="D39" s="9" t="s">
        <v>76</v>
      </c>
      <c r="E39" s="9" t="s">
        <v>77</v>
      </c>
      <c r="F39" s="9" t="s">
        <v>200</v>
      </c>
      <c r="G39" s="9" t="s">
        <v>201</v>
      </c>
      <c r="H39" s="63">
        <v>20000</v>
      </c>
      <c r="I39" s="63">
        <v>20000</v>
      </c>
      <c r="J39" s="63"/>
      <c r="K39" s="17"/>
      <c r="L39" s="17">
        <v>20000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18.75" customHeight="1" spans="1:23">
      <c r="A40" s="64" t="s">
        <v>56</v>
      </c>
      <c r="B40" s="9" t="s">
        <v>192</v>
      </c>
      <c r="C40" s="10" t="s">
        <v>193</v>
      </c>
      <c r="D40" s="9" t="s">
        <v>76</v>
      </c>
      <c r="E40" s="9" t="s">
        <v>77</v>
      </c>
      <c r="F40" s="9" t="s">
        <v>202</v>
      </c>
      <c r="G40" s="9" t="s">
        <v>203</v>
      </c>
      <c r="H40" s="63">
        <v>20000</v>
      </c>
      <c r="I40" s="63">
        <v>20000</v>
      </c>
      <c r="J40" s="63"/>
      <c r="K40" s="17"/>
      <c r="L40" s="17">
        <v>20000</v>
      </c>
      <c r="M40" s="17"/>
      <c r="N40" s="17"/>
      <c r="O40" s="17"/>
      <c r="P40" s="23"/>
      <c r="Q40" s="17"/>
      <c r="R40" s="17"/>
      <c r="S40" s="17"/>
      <c r="T40" s="17"/>
      <c r="U40" s="17"/>
      <c r="V40" s="17"/>
      <c r="W40" s="17"/>
    </row>
    <row r="41" ht="18.75" customHeight="1" spans="1:23">
      <c r="A41" s="64" t="s">
        <v>56</v>
      </c>
      <c r="B41" s="9" t="s">
        <v>192</v>
      </c>
      <c r="C41" s="10" t="s">
        <v>193</v>
      </c>
      <c r="D41" s="9" t="s">
        <v>76</v>
      </c>
      <c r="E41" s="9" t="s">
        <v>77</v>
      </c>
      <c r="F41" s="9" t="s">
        <v>204</v>
      </c>
      <c r="G41" s="9" t="s">
        <v>205</v>
      </c>
      <c r="H41" s="63">
        <v>7000</v>
      </c>
      <c r="I41" s="63">
        <v>7000</v>
      </c>
      <c r="J41" s="63"/>
      <c r="K41" s="17"/>
      <c r="L41" s="17">
        <v>7000</v>
      </c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</row>
    <row r="42" ht="18.75" customHeight="1" spans="1:23">
      <c r="A42" s="64" t="s">
        <v>56</v>
      </c>
      <c r="B42" s="9" t="s">
        <v>192</v>
      </c>
      <c r="C42" s="10" t="s">
        <v>193</v>
      </c>
      <c r="D42" s="9" t="s">
        <v>76</v>
      </c>
      <c r="E42" s="9" t="s">
        <v>77</v>
      </c>
      <c r="F42" s="9" t="s">
        <v>206</v>
      </c>
      <c r="G42" s="9" t="s">
        <v>207</v>
      </c>
      <c r="H42" s="63">
        <v>20000</v>
      </c>
      <c r="I42" s="63">
        <v>20000</v>
      </c>
      <c r="J42" s="63"/>
      <c r="K42" s="17"/>
      <c r="L42" s="17">
        <v>20000</v>
      </c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</row>
    <row r="43" ht="18.75" customHeight="1" spans="1:23">
      <c r="A43" s="64" t="s">
        <v>56</v>
      </c>
      <c r="B43" s="9" t="s">
        <v>192</v>
      </c>
      <c r="C43" s="10" t="s">
        <v>193</v>
      </c>
      <c r="D43" s="9" t="s">
        <v>76</v>
      </c>
      <c r="E43" s="9" t="s">
        <v>77</v>
      </c>
      <c r="F43" s="9" t="s">
        <v>187</v>
      </c>
      <c r="G43" s="9" t="s">
        <v>188</v>
      </c>
      <c r="H43" s="63">
        <v>23160</v>
      </c>
      <c r="I43" s="63">
        <v>23160</v>
      </c>
      <c r="J43" s="63"/>
      <c r="K43" s="17"/>
      <c r="L43" s="17">
        <v>23160</v>
      </c>
      <c r="M43" s="17"/>
      <c r="N43" s="17"/>
      <c r="O43" s="17"/>
      <c r="P43" s="23"/>
      <c r="Q43" s="17"/>
      <c r="R43" s="17"/>
      <c r="S43" s="17"/>
      <c r="T43" s="17"/>
      <c r="U43" s="17"/>
      <c r="V43" s="17"/>
      <c r="W43" s="17"/>
    </row>
    <row r="44" ht="18.75" customHeight="1" spans="1:23">
      <c r="A44" s="64" t="s">
        <v>56</v>
      </c>
      <c r="B44" s="9" t="s">
        <v>192</v>
      </c>
      <c r="C44" s="10" t="s">
        <v>193</v>
      </c>
      <c r="D44" s="9" t="s">
        <v>82</v>
      </c>
      <c r="E44" s="9" t="s">
        <v>83</v>
      </c>
      <c r="F44" s="9" t="s">
        <v>208</v>
      </c>
      <c r="G44" s="9" t="s">
        <v>209</v>
      </c>
      <c r="H44" s="63">
        <v>18600</v>
      </c>
      <c r="I44" s="63">
        <v>18600</v>
      </c>
      <c r="J44" s="63"/>
      <c r="K44" s="17"/>
      <c r="L44" s="17">
        <v>18600</v>
      </c>
      <c r="M44" s="17"/>
      <c r="N44" s="17"/>
      <c r="O44" s="17"/>
      <c r="P44" s="23"/>
      <c r="Q44" s="17"/>
      <c r="R44" s="17"/>
      <c r="S44" s="17"/>
      <c r="T44" s="17"/>
      <c r="U44" s="17"/>
      <c r="V44" s="17"/>
      <c r="W44" s="17"/>
    </row>
    <row r="45" ht="18.75" customHeight="1" spans="1:23">
      <c r="A45" s="64" t="s">
        <v>56</v>
      </c>
      <c r="B45" s="9" t="s">
        <v>192</v>
      </c>
      <c r="C45" s="10" t="s">
        <v>193</v>
      </c>
      <c r="D45" s="9" t="s">
        <v>84</v>
      </c>
      <c r="E45" s="9" t="s">
        <v>85</v>
      </c>
      <c r="F45" s="9" t="s">
        <v>208</v>
      </c>
      <c r="G45" s="9" t="s">
        <v>209</v>
      </c>
      <c r="H45" s="63">
        <v>7800</v>
      </c>
      <c r="I45" s="63">
        <v>7800</v>
      </c>
      <c r="J45" s="63"/>
      <c r="K45" s="17"/>
      <c r="L45" s="17">
        <v>7800</v>
      </c>
      <c r="M45" s="17"/>
      <c r="N45" s="17"/>
      <c r="O45" s="17"/>
      <c r="P45" s="23"/>
      <c r="Q45" s="17"/>
      <c r="R45" s="17"/>
      <c r="S45" s="17"/>
      <c r="T45" s="17"/>
      <c r="U45" s="17"/>
      <c r="V45" s="17"/>
      <c r="W45" s="17"/>
    </row>
    <row r="46" ht="18.75" customHeight="1" spans="1:23">
      <c r="A46" s="64" t="s">
        <v>56</v>
      </c>
      <c r="B46" s="9" t="s">
        <v>210</v>
      </c>
      <c r="C46" s="10" t="s">
        <v>211</v>
      </c>
      <c r="D46" s="9" t="s">
        <v>76</v>
      </c>
      <c r="E46" s="9" t="s">
        <v>77</v>
      </c>
      <c r="F46" s="9" t="s">
        <v>165</v>
      </c>
      <c r="G46" s="9" t="s">
        <v>166</v>
      </c>
      <c r="H46" s="63">
        <v>57600</v>
      </c>
      <c r="I46" s="63">
        <v>57600</v>
      </c>
      <c r="J46" s="63"/>
      <c r="K46" s="17"/>
      <c r="L46" s="17">
        <v>57600</v>
      </c>
      <c r="M46" s="17"/>
      <c r="N46" s="17"/>
      <c r="O46" s="17"/>
      <c r="P46" s="23"/>
      <c r="Q46" s="17"/>
      <c r="R46" s="17"/>
      <c r="S46" s="17"/>
      <c r="T46" s="17"/>
      <c r="U46" s="17"/>
      <c r="V46" s="17"/>
      <c r="W46" s="17"/>
    </row>
    <row r="47" ht="18.75" customHeight="1" spans="1:23">
      <c r="A47" s="64" t="s">
        <v>56</v>
      </c>
      <c r="B47" s="9" t="s">
        <v>210</v>
      </c>
      <c r="C47" s="10" t="s">
        <v>211</v>
      </c>
      <c r="D47" s="9" t="s">
        <v>76</v>
      </c>
      <c r="E47" s="9" t="s">
        <v>77</v>
      </c>
      <c r="F47" s="9" t="s">
        <v>165</v>
      </c>
      <c r="G47" s="9" t="s">
        <v>166</v>
      </c>
      <c r="H47" s="63">
        <v>211200</v>
      </c>
      <c r="I47" s="63">
        <v>211200</v>
      </c>
      <c r="J47" s="63"/>
      <c r="K47" s="17"/>
      <c r="L47" s="17">
        <v>211200</v>
      </c>
      <c r="M47" s="17"/>
      <c r="N47" s="17"/>
      <c r="O47" s="17"/>
      <c r="P47" s="23"/>
      <c r="Q47" s="17"/>
      <c r="R47" s="17"/>
      <c r="S47" s="17"/>
      <c r="T47" s="17"/>
      <c r="U47" s="17"/>
      <c r="V47" s="17"/>
      <c r="W47" s="17"/>
    </row>
    <row r="48" ht="18.75" customHeight="1" spans="1:23">
      <c r="A48" s="64" t="s">
        <v>56</v>
      </c>
      <c r="B48" s="9" t="s">
        <v>212</v>
      </c>
      <c r="C48" s="10" t="s">
        <v>213</v>
      </c>
      <c r="D48" s="9" t="s">
        <v>82</v>
      </c>
      <c r="E48" s="9" t="s">
        <v>83</v>
      </c>
      <c r="F48" s="9" t="s">
        <v>214</v>
      </c>
      <c r="G48" s="9" t="s">
        <v>215</v>
      </c>
      <c r="H48" s="63">
        <v>241800</v>
      </c>
      <c r="I48" s="63">
        <v>241800</v>
      </c>
      <c r="J48" s="63"/>
      <c r="K48" s="17"/>
      <c r="L48" s="17">
        <v>241800</v>
      </c>
      <c r="M48" s="17"/>
      <c r="N48" s="17"/>
      <c r="O48" s="17"/>
      <c r="P48" s="23"/>
      <c r="Q48" s="17"/>
      <c r="R48" s="17"/>
      <c r="S48" s="17"/>
      <c r="T48" s="17"/>
      <c r="U48" s="17"/>
      <c r="V48" s="17"/>
      <c r="W48" s="17"/>
    </row>
    <row r="49" ht="18.75" customHeight="1" spans="1:23">
      <c r="A49" s="64" t="s">
        <v>56</v>
      </c>
      <c r="B49" s="9" t="s">
        <v>212</v>
      </c>
      <c r="C49" s="10" t="s">
        <v>213</v>
      </c>
      <c r="D49" s="9" t="s">
        <v>84</v>
      </c>
      <c r="E49" s="9" t="s">
        <v>85</v>
      </c>
      <c r="F49" s="9" t="s">
        <v>214</v>
      </c>
      <c r="G49" s="9" t="s">
        <v>215</v>
      </c>
      <c r="H49" s="63">
        <v>101400</v>
      </c>
      <c r="I49" s="63">
        <v>101400</v>
      </c>
      <c r="J49" s="63"/>
      <c r="K49" s="17"/>
      <c r="L49" s="17">
        <v>101400</v>
      </c>
      <c r="M49" s="17"/>
      <c r="N49" s="17"/>
      <c r="O49" s="17"/>
      <c r="P49" s="23"/>
      <c r="Q49" s="17"/>
      <c r="R49" s="17"/>
      <c r="S49" s="17"/>
      <c r="T49" s="17"/>
      <c r="U49" s="17"/>
      <c r="V49" s="17"/>
      <c r="W49" s="17"/>
    </row>
    <row r="50" ht="18.75" customHeight="1" spans="1:23">
      <c r="A50" s="64" t="s">
        <v>56</v>
      </c>
      <c r="B50" s="9" t="s">
        <v>216</v>
      </c>
      <c r="C50" s="10" t="s">
        <v>217</v>
      </c>
      <c r="D50" s="9" t="s">
        <v>76</v>
      </c>
      <c r="E50" s="9" t="s">
        <v>77</v>
      </c>
      <c r="F50" s="9" t="s">
        <v>161</v>
      </c>
      <c r="G50" s="9" t="s">
        <v>162</v>
      </c>
      <c r="H50" s="63">
        <v>299000</v>
      </c>
      <c r="I50" s="63">
        <v>299000</v>
      </c>
      <c r="J50" s="63"/>
      <c r="K50" s="17"/>
      <c r="L50" s="17">
        <v>299000</v>
      </c>
      <c r="M50" s="17"/>
      <c r="N50" s="17"/>
      <c r="O50" s="17"/>
      <c r="P50" s="23"/>
      <c r="Q50" s="17"/>
      <c r="R50" s="17"/>
      <c r="S50" s="17"/>
      <c r="T50" s="17"/>
      <c r="U50" s="17"/>
      <c r="V50" s="17"/>
      <c r="W50" s="17"/>
    </row>
    <row r="51" ht="18.75" customHeight="1" spans="1:23">
      <c r="A51" s="64" t="s">
        <v>56</v>
      </c>
      <c r="B51" s="9" t="s">
        <v>216</v>
      </c>
      <c r="C51" s="10" t="s">
        <v>217</v>
      </c>
      <c r="D51" s="9" t="s">
        <v>76</v>
      </c>
      <c r="E51" s="9" t="s">
        <v>77</v>
      </c>
      <c r="F51" s="9" t="s">
        <v>161</v>
      </c>
      <c r="G51" s="9" t="s">
        <v>162</v>
      </c>
      <c r="H51" s="63">
        <v>143260</v>
      </c>
      <c r="I51" s="63">
        <v>143260</v>
      </c>
      <c r="J51" s="63"/>
      <c r="K51" s="17"/>
      <c r="L51" s="17">
        <v>143260</v>
      </c>
      <c r="M51" s="17"/>
      <c r="N51" s="17"/>
      <c r="O51" s="17"/>
      <c r="P51" s="23"/>
      <c r="Q51" s="17"/>
      <c r="R51" s="17"/>
      <c r="S51" s="17"/>
      <c r="T51" s="17"/>
      <c r="U51" s="17"/>
      <c r="V51" s="17"/>
      <c r="W51" s="17"/>
    </row>
    <row r="52" ht="18.75" customHeight="1" spans="1:23">
      <c r="A52" s="64" t="s">
        <v>56</v>
      </c>
      <c r="B52" s="9" t="s">
        <v>218</v>
      </c>
      <c r="C52" s="10" t="s">
        <v>219</v>
      </c>
      <c r="D52" s="9" t="s">
        <v>76</v>
      </c>
      <c r="E52" s="9" t="s">
        <v>77</v>
      </c>
      <c r="F52" s="9" t="s">
        <v>220</v>
      </c>
      <c r="G52" s="9" t="s">
        <v>219</v>
      </c>
      <c r="H52" s="63">
        <v>84000</v>
      </c>
      <c r="I52" s="63">
        <v>84000</v>
      </c>
      <c r="J52" s="63"/>
      <c r="K52" s="17"/>
      <c r="L52" s="17">
        <v>84000</v>
      </c>
      <c r="M52" s="17"/>
      <c r="N52" s="17"/>
      <c r="O52" s="17"/>
      <c r="P52" s="23"/>
      <c r="Q52" s="17"/>
      <c r="R52" s="17"/>
      <c r="S52" s="17"/>
      <c r="T52" s="17"/>
      <c r="U52" s="17"/>
      <c r="V52" s="17"/>
      <c r="W52" s="17"/>
    </row>
    <row r="53" ht="18.75" customHeight="1" spans="1:23">
      <c r="A53" s="64" t="s">
        <v>56</v>
      </c>
      <c r="B53" s="9" t="s">
        <v>221</v>
      </c>
      <c r="C53" s="10" t="s">
        <v>222</v>
      </c>
      <c r="D53" s="9" t="s">
        <v>76</v>
      </c>
      <c r="E53" s="9" t="s">
        <v>77</v>
      </c>
      <c r="F53" s="9" t="s">
        <v>169</v>
      </c>
      <c r="G53" s="9" t="s">
        <v>170</v>
      </c>
      <c r="H53" s="63">
        <v>50387.94</v>
      </c>
      <c r="I53" s="63">
        <v>50387.94</v>
      </c>
      <c r="J53" s="63"/>
      <c r="K53" s="17"/>
      <c r="L53" s="17">
        <v>50387.94</v>
      </c>
      <c r="M53" s="17"/>
      <c r="N53" s="17"/>
      <c r="O53" s="17"/>
      <c r="P53" s="23"/>
      <c r="Q53" s="17"/>
      <c r="R53" s="17"/>
      <c r="S53" s="17"/>
      <c r="T53" s="17"/>
      <c r="U53" s="17"/>
      <c r="V53" s="17"/>
      <c r="W53" s="17"/>
    </row>
    <row r="54" ht="18.75" customHeight="1" spans="1:23">
      <c r="A54" s="64" t="s">
        <v>56</v>
      </c>
      <c r="B54" s="9" t="s">
        <v>221</v>
      </c>
      <c r="C54" s="10" t="s">
        <v>222</v>
      </c>
      <c r="D54" s="9" t="s">
        <v>76</v>
      </c>
      <c r="E54" s="9" t="s">
        <v>77</v>
      </c>
      <c r="F54" s="9" t="s">
        <v>169</v>
      </c>
      <c r="G54" s="9" t="s">
        <v>170</v>
      </c>
      <c r="H54" s="63">
        <v>24463.08</v>
      </c>
      <c r="I54" s="63">
        <v>24463.08</v>
      </c>
      <c r="J54" s="63"/>
      <c r="K54" s="17"/>
      <c r="L54" s="17">
        <v>24463.08</v>
      </c>
      <c r="M54" s="17"/>
      <c r="N54" s="17"/>
      <c r="O54" s="17"/>
      <c r="P54" s="23"/>
      <c r="Q54" s="17"/>
      <c r="R54" s="17"/>
      <c r="S54" s="17"/>
      <c r="T54" s="17"/>
      <c r="U54" s="17"/>
      <c r="V54" s="17"/>
      <c r="W54" s="17"/>
    </row>
    <row r="55" ht="18.75" customHeight="1" spans="1:23">
      <c r="A55" s="64" t="s">
        <v>56</v>
      </c>
      <c r="B55" s="9" t="s">
        <v>223</v>
      </c>
      <c r="C55" s="10" t="s">
        <v>224</v>
      </c>
      <c r="D55" s="9" t="s">
        <v>76</v>
      </c>
      <c r="E55" s="9" t="s">
        <v>77</v>
      </c>
      <c r="F55" s="9" t="s">
        <v>225</v>
      </c>
      <c r="G55" s="9" t="s">
        <v>226</v>
      </c>
      <c r="H55" s="63">
        <v>235200</v>
      </c>
      <c r="I55" s="63">
        <v>235200</v>
      </c>
      <c r="J55" s="63"/>
      <c r="K55" s="17"/>
      <c r="L55" s="17">
        <v>235200</v>
      </c>
      <c r="M55" s="17"/>
      <c r="N55" s="17"/>
      <c r="O55" s="17"/>
      <c r="P55" s="23"/>
      <c r="Q55" s="17"/>
      <c r="R55" s="17"/>
      <c r="S55" s="17"/>
      <c r="T55" s="17"/>
      <c r="U55" s="17"/>
      <c r="V55" s="17"/>
      <c r="W55" s="17"/>
    </row>
    <row r="56" ht="18.75" customHeight="1" spans="1:23">
      <c r="A56" s="64" t="s">
        <v>56</v>
      </c>
      <c r="B56" s="9" t="s">
        <v>227</v>
      </c>
      <c r="C56" s="10" t="s">
        <v>228</v>
      </c>
      <c r="D56" s="9" t="s">
        <v>76</v>
      </c>
      <c r="E56" s="9" t="s">
        <v>77</v>
      </c>
      <c r="F56" s="9" t="s">
        <v>229</v>
      </c>
      <c r="G56" s="9" t="s">
        <v>230</v>
      </c>
      <c r="H56" s="63">
        <v>150000</v>
      </c>
      <c r="I56" s="63">
        <v>150000</v>
      </c>
      <c r="J56" s="63"/>
      <c r="K56" s="17"/>
      <c r="L56" s="17">
        <v>150000</v>
      </c>
      <c r="M56" s="17"/>
      <c r="N56" s="17"/>
      <c r="O56" s="17"/>
      <c r="P56" s="23"/>
      <c r="Q56" s="17"/>
      <c r="R56" s="17"/>
      <c r="S56" s="17"/>
      <c r="T56" s="17"/>
      <c r="U56" s="17"/>
      <c r="V56" s="17"/>
      <c r="W56" s="17"/>
    </row>
    <row r="57" ht="18.75" customHeight="1" spans="1:23">
      <c r="A57" s="64" t="s">
        <v>56</v>
      </c>
      <c r="B57" s="9" t="s">
        <v>227</v>
      </c>
      <c r="C57" s="10" t="s">
        <v>228</v>
      </c>
      <c r="D57" s="9" t="s">
        <v>76</v>
      </c>
      <c r="E57" s="9" t="s">
        <v>77</v>
      </c>
      <c r="F57" s="9" t="s">
        <v>231</v>
      </c>
      <c r="G57" s="9" t="s">
        <v>232</v>
      </c>
      <c r="H57" s="63">
        <v>100000</v>
      </c>
      <c r="I57" s="63">
        <v>100000</v>
      </c>
      <c r="J57" s="63"/>
      <c r="K57" s="17"/>
      <c r="L57" s="17">
        <v>100000</v>
      </c>
      <c r="M57" s="17"/>
      <c r="N57" s="17"/>
      <c r="O57" s="17"/>
      <c r="P57" s="23"/>
      <c r="Q57" s="17"/>
      <c r="R57" s="17"/>
      <c r="S57" s="17"/>
      <c r="T57" s="17"/>
      <c r="U57" s="17"/>
      <c r="V57" s="17"/>
      <c r="W57" s="17"/>
    </row>
    <row r="58" ht="18.75" customHeight="1" spans="1:23">
      <c r="A58" s="64" t="s">
        <v>56</v>
      </c>
      <c r="B58" s="9" t="s">
        <v>227</v>
      </c>
      <c r="C58" s="10" t="s">
        <v>228</v>
      </c>
      <c r="D58" s="9" t="s">
        <v>76</v>
      </c>
      <c r="E58" s="9" t="s">
        <v>77</v>
      </c>
      <c r="F58" s="9" t="s">
        <v>233</v>
      </c>
      <c r="G58" s="9" t="s">
        <v>234</v>
      </c>
      <c r="H58" s="63">
        <v>100000</v>
      </c>
      <c r="I58" s="63">
        <v>100000</v>
      </c>
      <c r="J58" s="63"/>
      <c r="K58" s="17"/>
      <c r="L58" s="17">
        <v>100000</v>
      </c>
      <c r="M58" s="17"/>
      <c r="N58" s="17"/>
      <c r="O58" s="17"/>
      <c r="P58" s="23"/>
      <c r="Q58" s="17"/>
      <c r="R58" s="17"/>
      <c r="S58" s="17"/>
      <c r="T58" s="17"/>
      <c r="U58" s="17"/>
      <c r="V58" s="17"/>
      <c r="W58" s="17"/>
    </row>
    <row r="59" ht="18.75" customHeight="1" spans="1:23">
      <c r="A59" s="64" t="s">
        <v>56</v>
      </c>
      <c r="B59" s="9" t="s">
        <v>227</v>
      </c>
      <c r="C59" s="10" t="s">
        <v>228</v>
      </c>
      <c r="D59" s="9" t="s">
        <v>76</v>
      </c>
      <c r="E59" s="9" t="s">
        <v>77</v>
      </c>
      <c r="F59" s="9" t="s">
        <v>233</v>
      </c>
      <c r="G59" s="9" t="s">
        <v>234</v>
      </c>
      <c r="H59" s="63">
        <v>300000</v>
      </c>
      <c r="I59" s="63">
        <v>300000</v>
      </c>
      <c r="J59" s="63"/>
      <c r="K59" s="17"/>
      <c r="L59" s="17">
        <v>300000</v>
      </c>
      <c r="M59" s="17"/>
      <c r="N59" s="17"/>
      <c r="O59" s="17"/>
      <c r="P59" s="23"/>
      <c r="Q59" s="17"/>
      <c r="R59" s="17"/>
      <c r="S59" s="17"/>
      <c r="T59" s="17"/>
      <c r="U59" s="17"/>
      <c r="V59" s="17"/>
      <c r="W59" s="17"/>
    </row>
    <row r="60" ht="18.75" customHeight="1" spans="1:23">
      <c r="A60" s="64" t="s">
        <v>56</v>
      </c>
      <c r="B60" s="9" t="s">
        <v>227</v>
      </c>
      <c r="C60" s="10" t="s">
        <v>228</v>
      </c>
      <c r="D60" s="9" t="s">
        <v>76</v>
      </c>
      <c r="E60" s="9" t="s">
        <v>77</v>
      </c>
      <c r="F60" s="9" t="s">
        <v>233</v>
      </c>
      <c r="G60" s="9" t="s">
        <v>234</v>
      </c>
      <c r="H60" s="63">
        <v>118000</v>
      </c>
      <c r="I60" s="63">
        <v>118000</v>
      </c>
      <c r="J60" s="63"/>
      <c r="K60" s="17"/>
      <c r="L60" s="17">
        <v>118000</v>
      </c>
      <c r="M60" s="17"/>
      <c r="N60" s="17"/>
      <c r="O60" s="17"/>
      <c r="P60" s="23"/>
      <c r="Q60" s="17"/>
      <c r="R60" s="17"/>
      <c r="S60" s="17"/>
      <c r="T60" s="17"/>
      <c r="U60" s="17"/>
      <c r="V60" s="17"/>
      <c r="W60" s="17"/>
    </row>
    <row r="61" ht="18.75" customHeight="1" spans="1:23">
      <c r="A61" s="64" t="s">
        <v>56</v>
      </c>
      <c r="B61" s="9" t="s">
        <v>227</v>
      </c>
      <c r="C61" s="10" t="s">
        <v>228</v>
      </c>
      <c r="D61" s="9" t="s">
        <v>76</v>
      </c>
      <c r="E61" s="9" t="s">
        <v>77</v>
      </c>
      <c r="F61" s="9" t="s">
        <v>233</v>
      </c>
      <c r="G61" s="9" t="s">
        <v>234</v>
      </c>
      <c r="H61" s="63">
        <v>430000</v>
      </c>
      <c r="I61" s="63">
        <v>430000</v>
      </c>
      <c r="J61" s="63"/>
      <c r="K61" s="17"/>
      <c r="L61" s="17">
        <v>430000</v>
      </c>
      <c r="M61" s="17"/>
      <c r="N61" s="17"/>
      <c r="O61" s="17"/>
      <c r="P61" s="23"/>
      <c r="Q61" s="17"/>
      <c r="R61" s="17"/>
      <c r="S61" s="17"/>
      <c r="T61" s="17"/>
      <c r="U61" s="17"/>
      <c r="V61" s="17"/>
      <c r="W61" s="17"/>
    </row>
    <row r="62" ht="18.75" customHeight="1" spans="1:23">
      <c r="A62" s="64" t="s">
        <v>56</v>
      </c>
      <c r="B62" s="9" t="s">
        <v>227</v>
      </c>
      <c r="C62" s="10" t="s">
        <v>228</v>
      </c>
      <c r="D62" s="9" t="s">
        <v>76</v>
      </c>
      <c r="E62" s="9" t="s">
        <v>77</v>
      </c>
      <c r="F62" s="9" t="s">
        <v>233</v>
      </c>
      <c r="G62" s="9" t="s">
        <v>234</v>
      </c>
      <c r="H62" s="63">
        <v>22000</v>
      </c>
      <c r="I62" s="63">
        <v>22000</v>
      </c>
      <c r="J62" s="63"/>
      <c r="K62" s="17"/>
      <c r="L62" s="17">
        <v>22000</v>
      </c>
      <c r="M62" s="17"/>
      <c r="N62" s="17"/>
      <c r="O62" s="17"/>
      <c r="P62" s="23"/>
      <c r="Q62" s="17"/>
      <c r="R62" s="17"/>
      <c r="S62" s="17"/>
      <c r="T62" s="17"/>
      <c r="U62" s="17"/>
      <c r="V62" s="17"/>
      <c r="W62" s="17"/>
    </row>
    <row r="63" ht="18.75" customHeight="1" spans="1:23">
      <c r="A63" s="64" t="s">
        <v>56</v>
      </c>
      <c r="B63" s="9" t="s">
        <v>227</v>
      </c>
      <c r="C63" s="10" t="s">
        <v>228</v>
      </c>
      <c r="D63" s="9" t="s">
        <v>76</v>
      </c>
      <c r="E63" s="9" t="s">
        <v>77</v>
      </c>
      <c r="F63" s="9" t="s">
        <v>233</v>
      </c>
      <c r="G63" s="9" t="s">
        <v>234</v>
      </c>
      <c r="H63" s="63">
        <v>80000</v>
      </c>
      <c r="I63" s="63">
        <v>80000</v>
      </c>
      <c r="J63" s="63"/>
      <c r="K63" s="17"/>
      <c r="L63" s="17">
        <v>80000</v>
      </c>
      <c r="M63" s="17"/>
      <c r="N63" s="17"/>
      <c r="O63" s="17"/>
      <c r="P63" s="23"/>
      <c r="Q63" s="17"/>
      <c r="R63" s="17"/>
      <c r="S63" s="17"/>
      <c r="T63" s="17"/>
      <c r="U63" s="17"/>
      <c r="V63" s="17"/>
      <c r="W63" s="17"/>
    </row>
    <row r="64" ht="18.75" customHeight="1" spans="1:23">
      <c r="A64" s="64" t="s">
        <v>56</v>
      </c>
      <c r="B64" s="9" t="s">
        <v>227</v>
      </c>
      <c r="C64" s="10" t="s">
        <v>228</v>
      </c>
      <c r="D64" s="9" t="s">
        <v>76</v>
      </c>
      <c r="E64" s="9" t="s">
        <v>77</v>
      </c>
      <c r="F64" s="9" t="s">
        <v>233</v>
      </c>
      <c r="G64" s="9" t="s">
        <v>234</v>
      </c>
      <c r="H64" s="63">
        <v>430000</v>
      </c>
      <c r="I64" s="63">
        <v>430000</v>
      </c>
      <c r="J64" s="63"/>
      <c r="K64" s="17"/>
      <c r="L64" s="17">
        <v>430000</v>
      </c>
      <c r="M64" s="17"/>
      <c r="N64" s="17"/>
      <c r="O64" s="17"/>
      <c r="P64" s="23"/>
      <c r="Q64" s="17"/>
      <c r="R64" s="17"/>
      <c r="S64" s="17"/>
      <c r="T64" s="17"/>
      <c r="U64" s="17"/>
      <c r="V64" s="17"/>
      <c r="W64" s="17"/>
    </row>
    <row r="65" ht="18.75" customHeight="1" spans="1:23">
      <c r="A65" s="64" t="s">
        <v>56</v>
      </c>
      <c r="B65" s="9" t="s">
        <v>227</v>
      </c>
      <c r="C65" s="10" t="s">
        <v>228</v>
      </c>
      <c r="D65" s="9" t="s">
        <v>76</v>
      </c>
      <c r="E65" s="9" t="s">
        <v>77</v>
      </c>
      <c r="F65" s="9" t="s">
        <v>233</v>
      </c>
      <c r="G65" s="9" t="s">
        <v>234</v>
      </c>
      <c r="H65" s="63">
        <v>420000</v>
      </c>
      <c r="I65" s="63">
        <v>420000</v>
      </c>
      <c r="J65" s="63"/>
      <c r="K65" s="17"/>
      <c r="L65" s="17">
        <v>420000</v>
      </c>
      <c r="M65" s="17"/>
      <c r="N65" s="17"/>
      <c r="O65" s="17"/>
      <c r="P65" s="23"/>
      <c r="Q65" s="17"/>
      <c r="R65" s="17"/>
      <c r="S65" s="17"/>
      <c r="T65" s="17"/>
      <c r="U65" s="17"/>
      <c r="V65" s="17"/>
      <c r="W65" s="17"/>
    </row>
    <row r="66" ht="18.75" customHeight="1" spans="1:23">
      <c r="A66" s="64" t="s">
        <v>56</v>
      </c>
      <c r="B66" s="9" t="s">
        <v>227</v>
      </c>
      <c r="C66" s="10" t="s">
        <v>228</v>
      </c>
      <c r="D66" s="9" t="s">
        <v>76</v>
      </c>
      <c r="E66" s="9" t="s">
        <v>77</v>
      </c>
      <c r="F66" s="9" t="s">
        <v>233</v>
      </c>
      <c r="G66" s="9" t="s">
        <v>234</v>
      </c>
      <c r="H66" s="63">
        <v>15000</v>
      </c>
      <c r="I66" s="63">
        <v>15000</v>
      </c>
      <c r="J66" s="63"/>
      <c r="K66" s="17"/>
      <c r="L66" s="17">
        <v>15000</v>
      </c>
      <c r="M66" s="17"/>
      <c r="N66" s="17"/>
      <c r="O66" s="17"/>
      <c r="P66" s="23"/>
      <c r="Q66" s="17"/>
      <c r="R66" s="17"/>
      <c r="S66" s="17"/>
      <c r="T66" s="17"/>
      <c r="U66" s="17"/>
      <c r="V66" s="17"/>
      <c r="W66" s="17"/>
    </row>
    <row r="67" ht="18.75" customHeight="1" spans="1:23">
      <c r="A67" s="64" t="s">
        <v>56</v>
      </c>
      <c r="B67" s="9" t="s">
        <v>227</v>
      </c>
      <c r="C67" s="10" t="s">
        <v>228</v>
      </c>
      <c r="D67" s="9" t="s">
        <v>76</v>
      </c>
      <c r="E67" s="9" t="s">
        <v>77</v>
      </c>
      <c r="F67" s="9" t="s">
        <v>233</v>
      </c>
      <c r="G67" s="9" t="s">
        <v>234</v>
      </c>
      <c r="H67" s="63">
        <v>50000</v>
      </c>
      <c r="I67" s="63">
        <v>50000</v>
      </c>
      <c r="J67" s="63"/>
      <c r="K67" s="17"/>
      <c r="L67" s="17">
        <v>50000</v>
      </c>
      <c r="M67" s="17"/>
      <c r="N67" s="17"/>
      <c r="O67" s="17"/>
      <c r="P67" s="23"/>
      <c r="Q67" s="17"/>
      <c r="R67" s="17"/>
      <c r="S67" s="17"/>
      <c r="T67" s="17"/>
      <c r="U67" s="17"/>
      <c r="V67" s="17"/>
      <c r="W67" s="17"/>
    </row>
    <row r="68" ht="18.75" customHeight="1" spans="1:23">
      <c r="A68" s="64" t="s">
        <v>56</v>
      </c>
      <c r="B68" s="9" t="s">
        <v>227</v>
      </c>
      <c r="C68" s="10" t="s">
        <v>228</v>
      </c>
      <c r="D68" s="9" t="s">
        <v>76</v>
      </c>
      <c r="E68" s="9" t="s">
        <v>77</v>
      </c>
      <c r="F68" s="9" t="s">
        <v>233</v>
      </c>
      <c r="G68" s="9" t="s">
        <v>234</v>
      </c>
      <c r="H68" s="63">
        <v>210000</v>
      </c>
      <c r="I68" s="63">
        <v>210000</v>
      </c>
      <c r="J68" s="63"/>
      <c r="K68" s="17"/>
      <c r="L68" s="17">
        <v>210000</v>
      </c>
      <c r="M68" s="17"/>
      <c r="N68" s="17"/>
      <c r="O68" s="17"/>
      <c r="P68" s="23"/>
      <c r="Q68" s="17"/>
      <c r="R68" s="17"/>
      <c r="S68" s="17"/>
      <c r="T68" s="17"/>
      <c r="U68" s="17"/>
      <c r="V68" s="17"/>
      <c r="W68" s="17"/>
    </row>
    <row r="69" ht="18.75" customHeight="1" spans="1:23">
      <c r="A69" s="64" t="s">
        <v>56</v>
      </c>
      <c r="B69" s="9" t="s">
        <v>227</v>
      </c>
      <c r="C69" s="10" t="s">
        <v>228</v>
      </c>
      <c r="D69" s="9" t="s">
        <v>76</v>
      </c>
      <c r="E69" s="9" t="s">
        <v>77</v>
      </c>
      <c r="F69" s="9" t="s">
        <v>233</v>
      </c>
      <c r="G69" s="9" t="s">
        <v>234</v>
      </c>
      <c r="H69" s="63">
        <v>40000</v>
      </c>
      <c r="I69" s="63">
        <v>40000</v>
      </c>
      <c r="J69" s="63"/>
      <c r="K69" s="17"/>
      <c r="L69" s="17">
        <v>40000</v>
      </c>
      <c r="M69" s="17"/>
      <c r="N69" s="17"/>
      <c r="O69" s="17"/>
      <c r="P69" s="23"/>
      <c r="Q69" s="17"/>
      <c r="R69" s="17"/>
      <c r="S69" s="17"/>
      <c r="T69" s="17"/>
      <c r="U69" s="17"/>
      <c r="V69" s="17"/>
      <c r="W69" s="17"/>
    </row>
    <row r="70" ht="18.75" customHeight="1" spans="1:23">
      <c r="A70" s="64" t="s">
        <v>56</v>
      </c>
      <c r="B70" s="9" t="s">
        <v>227</v>
      </c>
      <c r="C70" s="10" t="s">
        <v>228</v>
      </c>
      <c r="D70" s="9" t="s">
        <v>76</v>
      </c>
      <c r="E70" s="9" t="s">
        <v>77</v>
      </c>
      <c r="F70" s="9" t="s">
        <v>233</v>
      </c>
      <c r="G70" s="9" t="s">
        <v>234</v>
      </c>
      <c r="H70" s="63">
        <v>20000</v>
      </c>
      <c r="I70" s="63">
        <v>20000</v>
      </c>
      <c r="J70" s="63"/>
      <c r="K70" s="17"/>
      <c r="L70" s="17">
        <v>20000</v>
      </c>
      <c r="M70" s="17"/>
      <c r="N70" s="17"/>
      <c r="O70" s="17"/>
      <c r="P70" s="23"/>
      <c r="Q70" s="17"/>
      <c r="R70" s="17"/>
      <c r="S70" s="17"/>
      <c r="T70" s="17"/>
      <c r="U70" s="17"/>
      <c r="V70" s="17"/>
      <c r="W70" s="17"/>
    </row>
    <row r="71" ht="18.75" customHeight="1" spans="1:23">
      <c r="A71" s="64" t="s">
        <v>56</v>
      </c>
      <c r="B71" s="9" t="s">
        <v>227</v>
      </c>
      <c r="C71" s="10" t="s">
        <v>228</v>
      </c>
      <c r="D71" s="9" t="s">
        <v>76</v>
      </c>
      <c r="E71" s="9" t="s">
        <v>77</v>
      </c>
      <c r="F71" s="9" t="s">
        <v>233</v>
      </c>
      <c r="G71" s="9" t="s">
        <v>234</v>
      </c>
      <c r="H71" s="63">
        <v>610000</v>
      </c>
      <c r="I71" s="63">
        <v>610000</v>
      </c>
      <c r="J71" s="63"/>
      <c r="K71" s="17"/>
      <c r="L71" s="17">
        <v>610000</v>
      </c>
      <c r="M71" s="17"/>
      <c r="N71" s="17"/>
      <c r="O71" s="17"/>
      <c r="P71" s="23"/>
      <c r="Q71" s="17"/>
      <c r="R71" s="17"/>
      <c r="S71" s="17"/>
      <c r="T71" s="17"/>
      <c r="U71" s="17"/>
      <c r="V71" s="17"/>
      <c r="W71" s="17"/>
    </row>
    <row r="72" ht="18.75" customHeight="1" spans="1:23">
      <c r="A72" s="64" t="s">
        <v>56</v>
      </c>
      <c r="B72" s="9" t="s">
        <v>227</v>
      </c>
      <c r="C72" s="10" t="s">
        <v>228</v>
      </c>
      <c r="D72" s="9" t="s">
        <v>76</v>
      </c>
      <c r="E72" s="9" t="s">
        <v>77</v>
      </c>
      <c r="F72" s="9" t="s">
        <v>233</v>
      </c>
      <c r="G72" s="9" t="s">
        <v>234</v>
      </c>
      <c r="H72" s="63">
        <v>130000</v>
      </c>
      <c r="I72" s="63">
        <v>130000</v>
      </c>
      <c r="J72" s="63"/>
      <c r="K72" s="17"/>
      <c r="L72" s="17">
        <v>130000</v>
      </c>
      <c r="M72" s="17"/>
      <c r="N72" s="17"/>
      <c r="O72" s="17"/>
      <c r="P72" s="23"/>
      <c r="Q72" s="17"/>
      <c r="R72" s="17"/>
      <c r="S72" s="17"/>
      <c r="T72" s="17"/>
      <c r="U72" s="17"/>
      <c r="V72" s="17"/>
      <c r="W72" s="17"/>
    </row>
    <row r="73" ht="18.75" customHeight="1" spans="1:23">
      <c r="A73" s="64" t="s">
        <v>56</v>
      </c>
      <c r="B73" s="9" t="s">
        <v>227</v>
      </c>
      <c r="C73" s="10" t="s">
        <v>228</v>
      </c>
      <c r="D73" s="9" t="s">
        <v>76</v>
      </c>
      <c r="E73" s="9" t="s">
        <v>77</v>
      </c>
      <c r="F73" s="9" t="s">
        <v>183</v>
      </c>
      <c r="G73" s="9" t="s">
        <v>184</v>
      </c>
      <c r="H73" s="63">
        <v>50000</v>
      </c>
      <c r="I73" s="63">
        <v>50000</v>
      </c>
      <c r="J73" s="63"/>
      <c r="K73" s="17"/>
      <c r="L73" s="17">
        <v>50000</v>
      </c>
      <c r="M73" s="17"/>
      <c r="N73" s="17"/>
      <c r="O73" s="17"/>
      <c r="P73" s="23"/>
      <c r="Q73" s="17"/>
      <c r="R73" s="17"/>
      <c r="S73" s="17"/>
      <c r="T73" s="17"/>
      <c r="U73" s="17"/>
      <c r="V73" s="17"/>
      <c r="W73" s="17"/>
    </row>
    <row r="74" ht="18.75" customHeight="1" spans="1:23">
      <c r="A74" s="64" t="s">
        <v>56</v>
      </c>
      <c r="B74" s="9" t="s">
        <v>227</v>
      </c>
      <c r="C74" s="10" t="s">
        <v>228</v>
      </c>
      <c r="D74" s="9" t="s">
        <v>76</v>
      </c>
      <c r="E74" s="9" t="s">
        <v>77</v>
      </c>
      <c r="F74" s="9" t="s">
        <v>235</v>
      </c>
      <c r="G74" s="9" t="s">
        <v>236</v>
      </c>
      <c r="H74" s="63">
        <v>100000</v>
      </c>
      <c r="I74" s="63">
        <v>100000</v>
      </c>
      <c r="J74" s="63"/>
      <c r="K74" s="17"/>
      <c r="L74" s="17">
        <v>100000</v>
      </c>
      <c r="M74" s="17"/>
      <c r="N74" s="17"/>
      <c r="O74" s="17"/>
      <c r="P74" s="23"/>
      <c r="Q74" s="17"/>
      <c r="R74" s="17"/>
      <c r="S74" s="17"/>
      <c r="T74" s="17"/>
      <c r="U74" s="17"/>
      <c r="V74" s="17"/>
      <c r="W74" s="17"/>
    </row>
    <row r="75" ht="18.75" customHeight="1" spans="1:23">
      <c r="A75" s="64" t="s">
        <v>56</v>
      </c>
      <c r="B75" s="9" t="s">
        <v>237</v>
      </c>
      <c r="C75" s="10" t="s">
        <v>134</v>
      </c>
      <c r="D75" s="9" t="s">
        <v>76</v>
      </c>
      <c r="E75" s="9" t="s">
        <v>77</v>
      </c>
      <c r="F75" s="9" t="s">
        <v>238</v>
      </c>
      <c r="G75" s="9" t="s">
        <v>134</v>
      </c>
      <c r="H75" s="63">
        <v>40000</v>
      </c>
      <c r="I75" s="63">
        <v>40000</v>
      </c>
      <c r="J75" s="63"/>
      <c r="K75" s="17"/>
      <c r="L75" s="17">
        <v>40000</v>
      </c>
      <c r="M75" s="17"/>
      <c r="N75" s="17"/>
      <c r="O75" s="17"/>
      <c r="P75" s="23"/>
      <c r="Q75" s="17"/>
      <c r="R75" s="17"/>
      <c r="S75" s="17"/>
      <c r="T75" s="17"/>
      <c r="U75" s="17"/>
      <c r="V75" s="17"/>
      <c r="W75" s="17"/>
    </row>
    <row r="76" ht="18.75" customHeight="1" spans="1:23">
      <c r="A76" s="12" t="s">
        <v>32</v>
      </c>
      <c r="B76" s="12"/>
      <c r="C76" s="12"/>
      <c r="D76" s="12"/>
      <c r="E76" s="12"/>
      <c r="F76" s="12"/>
      <c r="G76" s="12"/>
      <c r="H76" s="63">
        <v>12073917.83</v>
      </c>
      <c r="I76" s="63">
        <v>12073917.83</v>
      </c>
      <c r="J76" s="63"/>
      <c r="K76" s="17"/>
      <c r="L76" s="17">
        <v>12073917.83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</sheetData>
  <mergeCells count="30">
    <mergeCell ref="A3:W3"/>
    <mergeCell ref="A4:G4"/>
    <mergeCell ref="I5:W5"/>
    <mergeCell ref="I6:M6"/>
    <mergeCell ref="N6:P6"/>
    <mergeCell ref="R6:W6"/>
    <mergeCell ref="A76:G76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6"/>
  <sheetViews>
    <sheetView showZeros="0" workbookViewId="0">
      <pane ySplit="1" topLeftCell="A2" activePane="bottomLeft" state="frozen"/>
      <selection/>
      <selection pane="bottomLeft" activeCell="H11" sqref="H11"/>
    </sheetView>
  </sheetViews>
  <sheetFormatPr defaultColWidth="8.85185185185185" defaultRowHeight="15" customHeight="1"/>
  <cols>
    <col min="1" max="8" width="28.5740740740741" customWidth="1"/>
    <col min="9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239</v>
      </c>
    </row>
    <row r="3" ht="45" customHeight="1" spans="1:23">
      <c r="A3" s="4" t="s">
        <v>240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"单位名称："&amp;"峨山彝族自治县财政局"</f>
        <v>单位名称：峨山彝族自治县财政局</v>
      </c>
      <c r="B4" s="5"/>
      <c r="C4" s="5"/>
      <c r="D4" s="5"/>
      <c r="E4" s="5"/>
      <c r="F4" s="5"/>
      <c r="G4" s="5"/>
      <c r="H4" s="5"/>
      <c r="I4" s="54"/>
      <c r="J4" s="54"/>
      <c r="K4" s="54"/>
      <c r="L4" s="54"/>
      <c r="M4" s="54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241</v>
      </c>
      <c r="B5" s="13" t="s">
        <v>140</v>
      </c>
      <c r="C5" s="13" t="s">
        <v>141</v>
      </c>
      <c r="D5" s="13" t="s">
        <v>242</v>
      </c>
      <c r="E5" s="13" t="s">
        <v>142</v>
      </c>
      <c r="F5" s="13" t="s">
        <v>143</v>
      </c>
      <c r="G5" s="13" t="s">
        <v>243</v>
      </c>
      <c r="H5" s="13" t="s">
        <v>145</v>
      </c>
      <c r="I5" s="47" t="s">
        <v>32</v>
      </c>
      <c r="J5" s="47" t="s">
        <v>244</v>
      </c>
      <c r="K5" s="13"/>
      <c r="L5" s="13"/>
      <c r="M5" s="13"/>
      <c r="N5" s="13" t="s">
        <v>147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7" t="s">
        <v>148</v>
      </c>
      <c r="J6" s="47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7"/>
      <c r="J7" s="47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7"/>
      <c r="J8" s="47" t="s">
        <v>34</v>
      </c>
      <c r="K8" s="13" t="s">
        <v>245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246</v>
      </c>
      <c r="D10" s="9"/>
      <c r="E10" s="9"/>
      <c r="F10" s="9"/>
      <c r="G10" s="9"/>
      <c r="H10" s="9"/>
      <c r="I10" s="11">
        <v>100000000</v>
      </c>
      <c r="J10" s="11">
        <v>100000000</v>
      </c>
      <c r="K10" s="11">
        <v>100000000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247</v>
      </c>
      <c r="B11" s="9" t="s">
        <v>248</v>
      </c>
      <c r="C11" s="10" t="s">
        <v>246</v>
      </c>
      <c r="D11" s="9" t="s">
        <v>56</v>
      </c>
      <c r="E11" s="9">
        <v>2089999</v>
      </c>
      <c r="F11" s="9" t="s">
        <v>93</v>
      </c>
      <c r="G11" s="9">
        <v>31099</v>
      </c>
      <c r="H11" s="9" t="s">
        <v>249</v>
      </c>
      <c r="I11" s="11">
        <v>100000000</v>
      </c>
      <c r="J11" s="11">
        <v>100000000</v>
      </c>
      <c r="K11" s="11">
        <v>100000000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3"/>
      <c r="B12" s="23"/>
      <c r="C12" s="10" t="s">
        <v>250</v>
      </c>
      <c r="D12" s="23"/>
      <c r="E12" s="23"/>
      <c r="F12" s="23"/>
      <c r="G12" s="23"/>
      <c r="H12" s="23"/>
      <c r="I12" s="11">
        <v>217680</v>
      </c>
      <c r="J12" s="11">
        <v>217680</v>
      </c>
      <c r="K12" s="11">
        <v>217680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251</v>
      </c>
      <c r="B13" s="9" t="s">
        <v>252</v>
      </c>
      <c r="C13" s="10" t="s">
        <v>250</v>
      </c>
      <c r="D13" s="9" t="s">
        <v>56</v>
      </c>
      <c r="E13" s="9" t="s">
        <v>90</v>
      </c>
      <c r="F13" s="9" t="s">
        <v>91</v>
      </c>
      <c r="G13" s="9" t="s">
        <v>253</v>
      </c>
      <c r="H13" s="9" t="s">
        <v>254</v>
      </c>
      <c r="I13" s="11">
        <v>217680</v>
      </c>
      <c r="J13" s="11">
        <v>217680</v>
      </c>
      <c r="K13" s="11">
        <v>217680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23"/>
      <c r="B14" s="23"/>
      <c r="C14" s="10" t="s">
        <v>255</v>
      </c>
      <c r="D14" s="23"/>
      <c r="E14" s="23"/>
      <c r="F14" s="23"/>
      <c r="G14" s="23"/>
      <c r="H14" s="23"/>
      <c r="I14" s="11">
        <v>11472</v>
      </c>
      <c r="J14" s="11">
        <v>11472</v>
      </c>
      <c r="K14" s="11">
        <v>11472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251</v>
      </c>
      <c r="B15" s="9" t="s">
        <v>256</v>
      </c>
      <c r="C15" s="10" t="s">
        <v>255</v>
      </c>
      <c r="D15" s="9" t="s">
        <v>56</v>
      </c>
      <c r="E15" s="9" t="s">
        <v>90</v>
      </c>
      <c r="F15" s="9" t="s">
        <v>91</v>
      </c>
      <c r="G15" s="9" t="s">
        <v>179</v>
      </c>
      <c r="H15" s="9" t="s">
        <v>180</v>
      </c>
      <c r="I15" s="11">
        <v>11472</v>
      </c>
      <c r="J15" s="11">
        <v>11472</v>
      </c>
      <c r="K15" s="11">
        <v>11472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12" t="s">
        <v>32</v>
      </c>
      <c r="B16" s="12"/>
      <c r="C16" s="12"/>
      <c r="D16" s="12"/>
      <c r="E16" s="12"/>
      <c r="F16" s="12"/>
      <c r="G16" s="12"/>
      <c r="H16" s="12"/>
      <c r="I16" s="11">
        <v>100229152</v>
      </c>
      <c r="J16" s="11">
        <v>100229152</v>
      </c>
      <c r="K16" s="11">
        <v>100229152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7"/>
  <sheetViews>
    <sheetView showZeros="0" workbookViewId="0">
      <pane ySplit="1" topLeftCell="A2" activePane="bottomLeft" state="frozen"/>
      <selection/>
      <selection pane="bottomLeft" activeCell="E18" sqref="E18"/>
    </sheetView>
  </sheetViews>
  <sheetFormatPr defaultColWidth="8.85185185185185" defaultRowHeight="15" customHeight="1"/>
  <cols>
    <col min="1" max="1" width="44.4166666666667" customWidth="1"/>
    <col min="2" max="2" width="41.5462962962963" customWidth="1"/>
    <col min="3" max="4" width="13.8425925925926" customWidth="1"/>
    <col min="5" max="5" width="26.8425925925926" customWidth="1"/>
    <col min="6" max="8" width="10" customWidth="1"/>
    <col min="9" max="9" width="13.7037037037037" customWidth="1"/>
    <col min="10" max="10" width="36" customWidth="1"/>
  </cols>
  <sheetData>
    <row r="1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customHeight="1" spans="1:10">
      <c r="A2" s="20" t="s">
        <v>257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2" t="s">
        <v>258</v>
      </c>
      <c r="B3" s="32"/>
      <c r="C3" s="32"/>
      <c r="D3" s="32"/>
      <c r="E3" s="32"/>
      <c r="F3" s="32"/>
      <c r="G3" s="32"/>
      <c r="H3" s="32"/>
      <c r="I3" s="32"/>
      <c r="J3" s="32"/>
    </row>
    <row r="4" ht="20.25" customHeight="1" spans="1:10">
      <c r="A4" s="19" t="str">
        <f>"单位名称："&amp;"峨山彝族自治县财政局"</f>
        <v>单位名称：峨山彝族自治县财政局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3" t="s">
        <v>259</v>
      </c>
      <c r="B5" s="33" t="s">
        <v>260</v>
      </c>
      <c r="C5" s="33" t="s">
        <v>261</v>
      </c>
      <c r="D5" s="33" t="s">
        <v>262</v>
      </c>
      <c r="E5" s="33" t="s">
        <v>263</v>
      </c>
      <c r="F5" s="33" t="s">
        <v>264</v>
      </c>
      <c r="G5" s="33" t="s">
        <v>265</v>
      </c>
      <c r="H5" s="33" t="s">
        <v>266</v>
      </c>
      <c r="I5" s="33" t="s">
        <v>267</v>
      </c>
      <c r="J5" s="33" t="s">
        <v>268</v>
      </c>
    </row>
    <row r="6" ht="46.5" customHeight="1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ht="20.25" customHeight="1" spans="1:10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</row>
    <row r="8" ht="20.25" customHeight="1" spans="1:10">
      <c r="A8" s="23" t="s">
        <v>56</v>
      </c>
      <c r="B8" s="23"/>
      <c r="C8" s="23"/>
      <c r="E8" s="39"/>
      <c r="F8" s="39"/>
      <c r="G8" s="39"/>
      <c r="H8" s="39"/>
      <c r="I8" s="39"/>
      <c r="J8" s="39"/>
    </row>
    <row r="9" ht="26" customHeight="1" spans="1:10">
      <c r="A9" s="50" t="s">
        <v>246</v>
      </c>
      <c r="B9" s="23" t="s">
        <v>269</v>
      </c>
      <c r="C9" s="24"/>
      <c r="D9" s="24"/>
      <c r="E9" s="39"/>
      <c r="F9" s="39"/>
      <c r="G9" s="39"/>
      <c r="H9" s="39"/>
      <c r="I9" s="39"/>
      <c r="J9" s="39"/>
    </row>
    <row r="10" ht="20.25" customHeight="1" spans="1:10">
      <c r="A10" s="23"/>
      <c r="B10" s="23"/>
      <c r="C10" s="23" t="s">
        <v>270</v>
      </c>
      <c r="D10" s="51" t="s">
        <v>271</v>
      </c>
      <c r="E10" s="52" t="s">
        <v>272</v>
      </c>
      <c r="F10" s="40" t="s">
        <v>273</v>
      </c>
      <c r="G10" s="24" t="s">
        <v>274</v>
      </c>
      <c r="H10" s="40" t="s">
        <v>275</v>
      </c>
      <c r="I10" s="40" t="s">
        <v>276</v>
      </c>
      <c r="J10" s="52" t="s">
        <v>277</v>
      </c>
    </row>
    <row r="11" ht="34" customHeight="1" spans="1:10">
      <c r="A11" s="23"/>
      <c r="B11" s="23"/>
      <c r="C11" s="23" t="s">
        <v>270</v>
      </c>
      <c r="D11" s="51" t="s">
        <v>278</v>
      </c>
      <c r="E11" s="52" t="s">
        <v>279</v>
      </c>
      <c r="F11" s="40" t="s">
        <v>280</v>
      </c>
      <c r="G11" s="24" t="s">
        <v>281</v>
      </c>
      <c r="H11" s="40" t="s">
        <v>282</v>
      </c>
      <c r="I11" s="40" t="s">
        <v>276</v>
      </c>
      <c r="J11" s="52" t="s">
        <v>283</v>
      </c>
    </row>
    <row r="12" ht="20.25" customHeight="1" spans="1:10">
      <c r="A12" s="23"/>
      <c r="B12" s="23"/>
      <c r="C12" s="23" t="s">
        <v>270</v>
      </c>
      <c r="D12" s="51" t="s">
        <v>284</v>
      </c>
      <c r="E12" s="52" t="s">
        <v>285</v>
      </c>
      <c r="F12" s="40" t="s">
        <v>273</v>
      </c>
      <c r="G12" s="24" t="s">
        <v>286</v>
      </c>
      <c r="H12" s="40" t="s">
        <v>287</v>
      </c>
      <c r="I12" s="40" t="s">
        <v>276</v>
      </c>
      <c r="J12" s="52" t="s">
        <v>288</v>
      </c>
    </row>
    <row r="13" ht="24" customHeight="1" spans="1:10">
      <c r="A13" s="23"/>
      <c r="B13" s="23"/>
      <c r="C13" s="23" t="s">
        <v>289</v>
      </c>
      <c r="D13" s="51" t="s">
        <v>290</v>
      </c>
      <c r="E13" s="52" t="s">
        <v>291</v>
      </c>
      <c r="F13" s="40" t="s">
        <v>292</v>
      </c>
      <c r="G13" s="24" t="s">
        <v>281</v>
      </c>
      <c r="H13" s="40" t="s">
        <v>282</v>
      </c>
      <c r="I13" s="40" t="s">
        <v>276</v>
      </c>
      <c r="J13" s="52" t="s">
        <v>293</v>
      </c>
    </row>
    <row r="14" ht="20.25" customHeight="1" spans="1:10">
      <c r="A14" s="23"/>
      <c r="B14" s="23"/>
      <c r="C14" s="23" t="s">
        <v>289</v>
      </c>
      <c r="D14" s="51" t="s">
        <v>294</v>
      </c>
      <c r="E14" s="52" t="s">
        <v>295</v>
      </c>
      <c r="F14" s="40" t="s">
        <v>273</v>
      </c>
      <c r="G14" s="24" t="s">
        <v>296</v>
      </c>
      <c r="H14" s="40" t="s">
        <v>287</v>
      </c>
      <c r="I14" s="40" t="s">
        <v>276</v>
      </c>
      <c r="J14" s="52" t="s">
        <v>297</v>
      </c>
    </row>
    <row r="15" ht="53" customHeight="1" spans="1:10">
      <c r="A15" s="23"/>
      <c r="B15" s="23"/>
      <c r="C15" s="23" t="s">
        <v>298</v>
      </c>
      <c r="D15" s="51" t="s">
        <v>299</v>
      </c>
      <c r="E15" s="52" t="s">
        <v>299</v>
      </c>
      <c r="F15" s="40" t="s">
        <v>292</v>
      </c>
      <c r="G15" s="24" t="s">
        <v>300</v>
      </c>
      <c r="H15" s="40" t="s">
        <v>282</v>
      </c>
      <c r="I15" s="40" t="s">
        <v>276</v>
      </c>
      <c r="J15" s="52" t="s">
        <v>301</v>
      </c>
    </row>
    <row r="16" ht="67" customHeight="1" spans="1:10">
      <c r="A16" s="50" t="s">
        <v>250</v>
      </c>
      <c r="B16" s="23" t="s">
        <v>302</v>
      </c>
      <c r="C16" s="23"/>
      <c r="D16" s="23"/>
      <c r="E16" s="23"/>
      <c r="F16" s="23"/>
      <c r="G16" s="23"/>
      <c r="H16" s="23"/>
      <c r="I16" s="23"/>
      <c r="J16" s="23"/>
    </row>
    <row r="17" ht="35" customHeight="1" spans="1:10">
      <c r="A17" s="23"/>
      <c r="B17" s="23"/>
      <c r="C17" s="23" t="s">
        <v>270</v>
      </c>
      <c r="D17" s="51" t="s">
        <v>271</v>
      </c>
      <c r="E17" s="52" t="s">
        <v>303</v>
      </c>
      <c r="F17" s="40" t="s">
        <v>273</v>
      </c>
      <c r="G17" s="24" t="s">
        <v>286</v>
      </c>
      <c r="H17" s="40" t="s">
        <v>304</v>
      </c>
      <c r="I17" s="40" t="s">
        <v>276</v>
      </c>
      <c r="J17" s="52" t="s">
        <v>305</v>
      </c>
    </row>
    <row r="18" ht="42" customHeight="1" spans="1:10">
      <c r="A18" s="23"/>
      <c r="B18" s="23"/>
      <c r="C18" s="23" t="s">
        <v>270</v>
      </c>
      <c r="D18" s="51" t="s">
        <v>278</v>
      </c>
      <c r="E18" s="52" t="s">
        <v>306</v>
      </c>
      <c r="F18" s="40" t="s">
        <v>273</v>
      </c>
      <c r="G18" s="24" t="s">
        <v>281</v>
      </c>
      <c r="H18" s="40" t="s">
        <v>282</v>
      </c>
      <c r="I18" s="40" t="s">
        <v>276</v>
      </c>
      <c r="J18" s="52" t="s">
        <v>307</v>
      </c>
    </row>
    <row r="19" ht="33" customHeight="1" spans="1:10">
      <c r="A19" s="23"/>
      <c r="B19" s="23"/>
      <c r="C19" s="23" t="s">
        <v>270</v>
      </c>
      <c r="D19" s="51" t="s">
        <v>284</v>
      </c>
      <c r="E19" s="52" t="s">
        <v>308</v>
      </c>
      <c r="F19" s="40" t="s">
        <v>273</v>
      </c>
      <c r="G19" s="24" t="s">
        <v>300</v>
      </c>
      <c r="H19" s="40" t="s">
        <v>282</v>
      </c>
      <c r="I19" s="40" t="s">
        <v>276</v>
      </c>
      <c r="J19" s="52" t="s">
        <v>309</v>
      </c>
    </row>
    <row r="20" ht="35" customHeight="1" spans="1:10">
      <c r="A20" s="23"/>
      <c r="B20" s="23"/>
      <c r="C20" s="23" t="s">
        <v>289</v>
      </c>
      <c r="D20" s="51" t="s">
        <v>310</v>
      </c>
      <c r="E20" s="52" t="s">
        <v>311</v>
      </c>
      <c r="F20" s="40" t="s">
        <v>292</v>
      </c>
      <c r="G20" s="24" t="s">
        <v>281</v>
      </c>
      <c r="H20" s="40" t="s">
        <v>282</v>
      </c>
      <c r="I20" s="40" t="s">
        <v>276</v>
      </c>
      <c r="J20" s="52" t="s">
        <v>312</v>
      </c>
    </row>
    <row r="21" ht="20.25" customHeight="1" spans="1:10">
      <c r="A21" s="23"/>
      <c r="B21" s="23"/>
      <c r="C21" s="23" t="s">
        <v>298</v>
      </c>
      <c r="D21" s="51" t="s">
        <v>299</v>
      </c>
      <c r="E21" s="52" t="s">
        <v>313</v>
      </c>
      <c r="F21" s="40" t="s">
        <v>292</v>
      </c>
      <c r="G21" s="24" t="s">
        <v>300</v>
      </c>
      <c r="H21" s="40" t="s">
        <v>282</v>
      </c>
      <c r="I21" s="40" t="s">
        <v>276</v>
      </c>
      <c r="J21" s="52" t="s">
        <v>314</v>
      </c>
    </row>
    <row r="22" ht="69" customHeight="1" spans="1:10">
      <c r="A22" s="50" t="s">
        <v>255</v>
      </c>
      <c r="B22" s="23" t="s">
        <v>315</v>
      </c>
      <c r="C22" s="23"/>
      <c r="D22" s="23"/>
      <c r="E22" s="23"/>
      <c r="F22" s="23"/>
      <c r="G22" s="23"/>
      <c r="H22" s="23"/>
      <c r="I22" s="23"/>
      <c r="J22" s="23"/>
    </row>
    <row r="23" ht="26" customHeight="1" spans="1:10">
      <c r="A23" s="23"/>
      <c r="B23" s="23"/>
      <c r="C23" s="23" t="s">
        <v>270</v>
      </c>
      <c r="D23" s="51" t="s">
        <v>271</v>
      </c>
      <c r="E23" s="52" t="s">
        <v>303</v>
      </c>
      <c r="F23" s="40" t="s">
        <v>273</v>
      </c>
      <c r="G23" s="24" t="s">
        <v>46</v>
      </c>
      <c r="H23" s="40" t="s">
        <v>304</v>
      </c>
      <c r="I23" s="40" t="s">
        <v>276</v>
      </c>
      <c r="J23" s="52" t="s">
        <v>305</v>
      </c>
    </row>
    <row r="24" ht="35" customHeight="1" spans="1:10">
      <c r="A24" s="23"/>
      <c r="B24" s="23"/>
      <c r="C24" s="23" t="s">
        <v>270</v>
      </c>
      <c r="D24" s="51" t="s">
        <v>278</v>
      </c>
      <c r="E24" s="52" t="s">
        <v>306</v>
      </c>
      <c r="F24" s="40" t="s">
        <v>273</v>
      </c>
      <c r="G24" s="24" t="s">
        <v>281</v>
      </c>
      <c r="H24" s="40" t="s">
        <v>282</v>
      </c>
      <c r="I24" s="40" t="s">
        <v>276</v>
      </c>
      <c r="J24" s="52" t="s">
        <v>307</v>
      </c>
    </row>
    <row r="25" ht="34" customHeight="1" spans="1:10">
      <c r="A25" s="23"/>
      <c r="B25" s="23"/>
      <c r="C25" s="23" t="s">
        <v>270</v>
      </c>
      <c r="D25" s="51" t="s">
        <v>284</v>
      </c>
      <c r="E25" s="52" t="s">
        <v>308</v>
      </c>
      <c r="F25" s="40" t="s">
        <v>273</v>
      </c>
      <c r="G25" s="24" t="s">
        <v>300</v>
      </c>
      <c r="H25" s="40" t="s">
        <v>282</v>
      </c>
      <c r="I25" s="40" t="s">
        <v>276</v>
      </c>
      <c r="J25" s="52" t="s">
        <v>309</v>
      </c>
    </row>
    <row r="26" ht="33" customHeight="1" spans="1:10">
      <c r="A26" s="23"/>
      <c r="B26" s="23"/>
      <c r="C26" s="23" t="s">
        <v>289</v>
      </c>
      <c r="D26" s="51" t="s">
        <v>310</v>
      </c>
      <c r="E26" s="52" t="s">
        <v>311</v>
      </c>
      <c r="F26" s="40" t="s">
        <v>292</v>
      </c>
      <c r="G26" s="24" t="s">
        <v>281</v>
      </c>
      <c r="H26" s="40" t="s">
        <v>282</v>
      </c>
      <c r="I26" s="40" t="s">
        <v>276</v>
      </c>
      <c r="J26" s="52" t="s">
        <v>312</v>
      </c>
    </row>
    <row r="27" ht="20.25" customHeight="1" spans="1:10">
      <c r="A27" s="23"/>
      <c r="B27" s="23"/>
      <c r="C27" s="23" t="s">
        <v>298</v>
      </c>
      <c r="D27" s="51" t="s">
        <v>299</v>
      </c>
      <c r="E27" s="52" t="s">
        <v>313</v>
      </c>
      <c r="F27" s="40" t="s">
        <v>292</v>
      </c>
      <c r="G27" s="24" t="s">
        <v>300</v>
      </c>
      <c r="H27" s="40" t="s">
        <v>282</v>
      </c>
      <c r="I27" s="40" t="s">
        <v>276</v>
      </c>
      <c r="J27" s="52" t="s">
        <v>314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2025-02-21T03:05:00Z</dcterms:created>
  <dcterms:modified xsi:type="dcterms:W3CDTF">2025-02-26T02:58:51Z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418849A8D8C044EDB3F52D0D8199501F</vt:lpwstr>
  </property>
  <property fmtid="{D5CDD505-2E9C-101B-9397-08002B2CF9AE}" pid="3" name="KSOProductBuildVer">
    <vt:lpwstr>2052-11.8.2.12089</vt:lpwstr>
  </property>
</Properties>
</file>