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<sst xmlns="http://schemas.openxmlformats.org/spreadsheetml/2006/main" count="1108" uniqueCount="416">
  <si>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</si>
  <si>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</si>
  <si>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</si>
  <si>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</si>
  <si>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</si>
  <si>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</si>
  <si>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</si>
  <si>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</si>
  <si>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</si>
  <si>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</si>
  <si>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</si>
  <si>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</si>
  <si>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</si>
  <si>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</si>
  <si>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</si>
  <si>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</si>
  <si>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</si>
  <si>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</si>
  <si>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</si>
  <si>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</si>
  <si>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</si>
  <si>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</si>
  <si>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</si>
  <si>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</si>
  <si>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</si>
  <si>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</si>
  <si>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</si>
  <si>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</si>
  <si>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</si>
  <si>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</si>
  <si>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</si>
  <si>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</si>
  <si>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</si>
  <si>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</si>
  <si>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</si>
  <si>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</si>
  <si>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</si>
  <si>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</si>
  <si>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</si>
  <si>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</si>
  <si>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</si>
  <si>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</si>
  <si>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</si>
  <si>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</si>
  <si>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</si>
  <si>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</si>
  <si>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</si>
  <si>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</si>
  <si>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</si>
  <si>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</si>
  <si>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</si>
  <si>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</si>
  <si>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</si>
  <si>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</si>
  <si>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</si>
  <si>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124001</t>
  </si>
  <si>
    <t>峨山彝族自治县工业商贸和科技信息局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</si>
  <si>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</si>
  <si>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</si>
  <si>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</si>
  <si>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</si>
  <si>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</si>
  <si>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</si>
  <si>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</si>
  <si>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</si>
  <si>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</si>
  <si>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</si>
  <si>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</si>
  <si>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</si>
  <si>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</si>
  <si>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</si>
  <si>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206</t>
  </si>
  <si>
    <t>科学技术支出</t>
  </si>
  <si>
    <t>20601</t>
  </si>
  <si>
    <t>科学技术管理事务</t>
  </si>
  <si>
    <t>2060101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</si>
  <si>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</si>
  <si>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</si>
  <si>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</si>
  <si>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</si>
  <si>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</si>
  <si>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</si>
  <si>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</si>
  <si>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</si>
  <si>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</si>
  <si>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</si>
  <si>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</si>
  <si>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</si>
  <si>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</si>
  <si>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</si>
  <si>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</si>
  <si>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</si>
  <si>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</si>
  <si>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</si>
  <si>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</si>
  <si>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</si>
  <si>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</si>
  <si>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</si>
  <si>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</si>
  <si>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</si>
  <si>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</si>
  <si>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21018</t>
  </si>
  <si>
    <t>疾病预防控制事务</t>
  </si>
  <si>
    <t>2101899</t>
  </si>
  <si>
    <t>其他疾病预防控制事务支出</t>
  </si>
  <si>
    <t>215</t>
  </si>
  <si>
    <t>资源勘探工业信息等支出</t>
  </si>
  <si>
    <t>21505</t>
  </si>
  <si>
    <t>工业和信息产业</t>
  </si>
  <si>
    <t>2150517</t>
  </si>
  <si>
    <t>产业发展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</si>
  <si>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</si>
  <si>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</si>
  <si>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</si>
  <si>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</si>
  <si>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</si>
  <si>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</si>
  <si>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</si>
  <si>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</si>
  <si>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</si>
  <si>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</si>
  <si>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</si>
  <si>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</si>
  <si>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</si>
  <si>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</si>
  <si>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</si>
  <si>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</si>
  <si>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</si>
  <si>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</si>
  <si>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</si>
  <si>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</si>
  <si>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</si>
  <si>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</si>
  <si>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</si>
  <si>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</si>
  <si>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</si>
  <si>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</si>
  <si>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</si>
  <si>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</si>
  <si>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</si>
  <si>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</si>
  <si>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</si>
  <si>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</si>
  <si>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</si>
  <si>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</si>
  <si>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</si>
  <si>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</si>
  <si>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</si>
  <si>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</si>
  <si>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</si>
  <si>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</si>
  <si>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</si>
  <si>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</si>
  <si>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</si>
  <si>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</si>
  <si>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</si>
  <si>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</si>
  <si>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</si>
  <si>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</si>
  <si>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</si>
  <si>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</si>
  <si>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530426210000000016123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</si>
  <si>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</si>
  <si>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</si>
  <si>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</si>
  <si>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</si>
  <si>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</si>
  <si>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</si>
  <si>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</si>
  <si>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530426210000000016124</t>
  </si>
  <si>
    <t>事业人员支出工资</t>
  </si>
  <si>
    <t>30107</t>
  </si>
  <si>
    <t>绩效工资</t>
  </si>
  <si>
    <t>530426210000000016125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</si>
  <si>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</si>
  <si>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</si>
  <si>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</si>
  <si>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</si>
  <si>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</si>
  <si>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</si>
  <si>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</si>
  <si>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530426210000000016126</t>
  </si>
  <si>
    <t>30113</t>
  </si>
  <si>
    <t>530426210000000016127</t>
  </si>
  <si>
    <t>对个人和家庭的补助</t>
  </si>
  <si>
    <t>30305</t>
  </si>
  <si>
    <t>生活补助</t>
  </si>
  <si>
    <t>530426210000000016129</t>
  </si>
  <si>
    <t>公车购置及运维费</t>
  </si>
  <si>
    <t>30231</t>
  </si>
  <si>
    <t>公务用车运行维护费</t>
  </si>
  <si>
    <t>530426210000000016130</t>
  </si>
  <si>
    <t>行政人员公务交通补贴</t>
  </si>
  <si>
    <t>30239</t>
  </si>
  <si>
    <t>其他交通费用</t>
  </si>
  <si>
    <t>530426210000000016131</t>
  </si>
  <si>
    <t>工会经费</t>
  </si>
  <si>
    <t>30228</t>
  </si>
  <si>
    <t>530426210000000016132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</si>
  <si>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</si>
  <si>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</si>
  <si>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</si>
  <si>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</si>
  <si>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</si>
  <si>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</si>
  <si>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</si>
  <si>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</si>
  <si>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</si>
  <si>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</si>
  <si>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</si>
  <si>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</si>
  <si>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</si>
  <si>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</si>
  <si>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</si>
  <si>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30299</t>
  </si>
  <si>
    <t>其他商品和服务支出</t>
  </si>
  <si>
    <t>530426231100001467687</t>
  </si>
  <si>
    <t>残疾人就业保障金</t>
  </si>
  <si>
    <t>530426231100001467698</t>
  </si>
  <si>
    <t>退休人员统筹外养老金</t>
  </si>
  <si>
    <t>30302</t>
  </si>
  <si>
    <t>退休费</t>
  </si>
  <si>
    <t>530426231100001467699</t>
  </si>
  <si>
    <t>综合效能考核奖</t>
  </si>
  <si>
    <t>530426231100001467703</t>
  </si>
  <si>
    <t>福利费</t>
  </si>
  <si>
    <t>30229</t>
  </si>
  <si>
    <t>530426231100001478121</t>
  </si>
  <si>
    <t>奖励性绩效工资</t>
  </si>
  <si>
    <t>530426241100002290533</t>
  </si>
  <si>
    <t>编外人员工资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</si>
  <si>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</si>
  <si>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</si>
  <si>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</si>
  <si>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</si>
  <si>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</si>
  <si>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</si>
  <si>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</si>
  <si>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</si>
  <si>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</si>
  <si>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丧葬费、抚恤金、遗属补助资金</t>
  </si>
  <si>
    <t>312 民生类</t>
  </si>
  <si>
    <t>530426231100001177283</t>
  </si>
  <si>
    <t>30304</t>
  </si>
  <si>
    <t>抚恤金</t>
  </si>
  <si>
    <t>县级煤矿整体关闭退出一次性补助资金</t>
  </si>
  <si>
    <t>313 事业发展类</t>
  </si>
  <si>
    <t>530426210000000017719</t>
  </si>
  <si>
    <t>31204</t>
  </si>
  <si>
    <t>费用补贴</t>
  </si>
  <si>
    <t>疫情防控后勤物资保障资金</t>
  </si>
  <si>
    <t>311 专项业务类</t>
  </si>
  <si>
    <t>530426231100001174317</t>
  </si>
  <si>
    <t>30218</t>
  </si>
  <si>
    <t>专用材料费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</si>
  <si>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</si>
  <si>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</si>
  <si>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</si>
  <si>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</si>
  <si>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</si>
  <si>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</si>
  <si>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</si>
  <si>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</si>
  <si>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</si>
  <si>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</si>
  <si>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</si>
  <si>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</si>
  <si>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完成丧葬费抚恤金支出1168623.6元、完成遗属补助资金支出47892元。</t>
  </si>
  <si>
    <t>产出指标</t>
  </si>
  <si>
    <t>数量指标</t>
  </si>
  <si>
    <t>补助总人数</t>
  </si>
  <si>
    <t>=</t>
  </si>
  <si>
    <t>人</t>
  </si>
  <si>
    <t>定量指标</t>
  </si>
  <si>
    <t>反映补助的总人数情况</t>
  </si>
  <si>
    <t>补助总金额</t>
  </si>
  <si>
    <t>1216515.6</t>
  </si>
  <si>
    <t>元</t>
  </si>
  <si>
    <t>反映补助的总金额数</t>
  </si>
  <si>
    <t>质量指标</t>
  </si>
  <si>
    <t>资金拨付对象的准确率</t>
  </si>
  <si>
    <t>100</t>
  </si>
  <si>
    <t>%</t>
  </si>
  <si>
    <t>反映本单位本年度资金拨付对象的准确率（资金拨付对象的准确率=拨付正确的对象数/总的拨付对象数*100%）</t>
  </si>
  <si>
    <t>效益指标</t>
  </si>
  <si>
    <t>社会效益</t>
  </si>
  <si>
    <t>降低困难人群生活成本</t>
  </si>
  <si>
    <t>反映获得补贴后降低困难人群生活成本的金额</t>
  </si>
  <si>
    <t>满意度指标</t>
  </si>
  <si>
    <t>服务对象满意度</t>
  </si>
  <si>
    <t>&gt;=</t>
  </si>
  <si>
    <t>95</t>
  </si>
  <si>
    <t>反映开展项目后，项目收益对象对项目的满意情况（服务对象满意度=满意对象数/总的对象数*100%）</t>
  </si>
  <si>
    <t>一、完成我县2023年两户煤矿的关闭工作的工作计划和进度，完成煤矿关闭县级一次性补助资金工作，使资金能拨付到企业，解决企业因关停煤矿引发的拖欠工资及保险的问题；
二、完成拨付未拨项目资金12500000元的拨付工作，降低我单位未拨财政专项资金数量12500000元；
三、成立工作队指导煤炭行业管理，监督煤炭关停工作，参与安全事故的调查处理，确保煤炭关闭工作平稳进行；
四、调节市场煤矿产能过剩问题，减少45万吨的煤炭供给量，降低能耗减少污染，降低碳排放量；
五、妥善安置好因煤炭关闭导致下岗的职工588人，解决下岗职工拖欠工资保险问题，对下岗职工进行耐心细致的政策讲解，维护社会和谐稳定，减少群众上访次数，充分做到让涉及关停工作职工感到满意；
六、完成资源开采型企业的关停工作，为接下来工业企业转型升级做出贡献。</t>
  </si>
  <si>
    <t>政策宣传次数</t>
  </si>
  <si>
    <t>次</t>
  </si>
  <si>
    <t>反映补助政策的宣传力度情况。即通过门户网站、报刊、通信、电视、户外广告等对补助政策进行宣传的次数。</t>
  </si>
  <si>
    <t>市级煤矿整体关闭退出一次性补偿资金补助企业个数</t>
  </si>
  <si>
    <t>个</t>
  </si>
  <si>
    <t>完成2家煤炭企业的关闭工作</t>
  </si>
  <si>
    <t>塔甸煤矿退出煤矿产能</t>
  </si>
  <si>
    <t>300000</t>
  </si>
  <si>
    <t>吨</t>
  </si>
  <si>
    <t>关闭塔甸煤矿后减少煤矿开采30万吨</t>
  </si>
  <si>
    <t>棚租煤矿退出煤矿产能</t>
  </si>
  <si>
    <t>150000</t>
  </si>
  <si>
    <t>关闭棚租煤矿后减少煤矿开采15万吨</t>
  </si>
  <si>
    <t>兑现准确率</t>
  </si>
  <si>
    <t>反映补助准确发放的情况。
补助兑现准确率=补助兑付额/应付额*100%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</si>
  <si>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</si>
  <si>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</si>
  <si>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</si>
  <si>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补助发放及时率</t>
  </si>
  <si>
    <t>99</t>
  </si>
  <si>
    <t>反映发放单位及时发放补助资金的情况。
发放及时率=在时限内发放资金/应发放资金*100%</t>
  </si>
  <si>
    <t>经济效益</t>
  </si>
  <si>
    <t>调节市场煤矿产能过剩</t>
  </si>
  <si>
    <t>长期</t>
  </si>
  <si>
    <t>定性指标</t>
  </si>
  <si>
    <t>通过关闭塔甸煤矿和棚租煤矿，减少煤炭资源的供给，从而调节市场煤矿产能过剩问题</t>
  </si>
  <si>
    <t>政策知晓率</t>
  </si>
  <si>
    <t>反映补助政策的宣传效果情况。
政策知晓率=调查中补助政策知晓人数/调查总人数*100%</t>
  </si>
  <si>
    <t>安置职工人数</t>
  </si>
  <si>
    <t>588</t>
  </si>
  <si>
    <t>安置2户煤矿职工588人，维护社会和谐稳定</t>
  </si>
  <si>
    <t>生态效益</t>
  </si>
  <si>
    <t>减少环境污染</t>
  </si>
  <si>
    <t>减少煤矿开采，长期降低了对环境的污染</t>
  </si>
  <si>
    <t>受益对象满意度</t>
  </si>
  <si>
    <t>反映获补助受益对象的满意程度。</t>
  </si>
  <si>
    <t>1.完成防疫物资采购，其中：穿戴类物资11.6万件、消杀类物资16.163万件、装运类物资1112件、其他物资150件；
2.完成传染病、细菌性传染病、病媒生物监测任务的监测点比例＞85%，全年实际完成值100%；病毒性传染病、细菌性传染病、病媒生物监测督导任务完成率＞90%，全年实际完成值100%。医院传染病防治人员培训任务完成率100%，全年实际完成值100%；
3.完成国家卫生应急队伍队员培训合格率100%，全年实际完成值100%，项目卫生院重大疫情防控知识培训人数，每个项目卫生院≥10人次，项目卫生院重大疫情人才培训合格率＞90%，全年实际完成值100%；项目卫生院配备设备使用率＞95%，项目县区公立医院医务人员医防结合能力培训合格率100%，全年实际完成值100%；项目县区公立医院发热门诊、实验室检测、传染病救治、医防结合信息化设备及院感防控物资补充率较上年提升，全年峨山县公立医院发热门诊、实验室检测、传染病救治、医防结合信息化设备及院感防控物资补充率逐年增加。</t>
  </si>
  <si>
    <t>穿戴类物资</t>
  </si>
  <si>
    <t>116000</t>
  </si>
  <si>
    <t>件</t>
  </si>
  <si>
    <t>反映购买穿戴类物资的数量。</t>
  </si>
  <si>
    <t>消杀类物资</t>
  </si>
  <si>
    <t>161630</t>
  </si>
  <si>
    <t>反映购买消杀类物资的数量。</t>
  </si>
  <si>
    <t>装运类物资</t>
  </si>
  <si>
    <t>1112</t>
  </si>
  <si>
    <t>反映购买装运类物资的数量。</t>
  </si>
  <si>
    <t>其他防疫物资</t>
  </si>
  <si>
    <t>150</t>
  </si>
  <si>
    <t>反映购买其他防疫物资的数量。</t>
  </si>
  <si>
    <t>产品的合格率</t>
  </si>
  <si>
    <t>反映购买防疫物资合格的比率（产品的合格率=合格产品的数量/总的产品数量*100%）</t>
  </si>
  <si>
    <t>传染病、细菌性传染病、病媒生物监测任务的监测点比例</t>
  </si>
  <si>
    <t>85</t>
  </si>
  <si>
    <t>反映对传染病、细菌性传染病、病媒生物等疾病监测数量的比率（监测点比例=已监测的数量/总的需要监测的数量*100%）</t>
  </si>
  <si>
    <t>预算06表</t>
  </si>
  <si>
    <t>2025年部门政府性基金预算支出预算表</t>
  </si>
  <si>
    <t>政府性基金预算支出</t>
  </si>
  <si>
    <t>备注：2025年本单位无政府性基金预算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</si>
  <si>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</si>
  <si>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</si>
  <si>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</si>
  <si>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</si>
  <si>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</si>
  <si>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</si>
  <si>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</si>
  <si>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</si>
  <si>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</si>
  <si>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</si>
  <si>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</si>
  <si>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</si>
  <si>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公务用车保险采购</t>
  </si>
  <si>
    <t>项</t>
  </si>
  <si>
    <t>公务用车维修费</t>
  </si>
  <si>
    <t>公务用车燃油采购</t>
  </si>
  <si>
    <t>复印纸采购</t>
  </si>
  <si>
    <t>箱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</si>
  <si>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</si>
  <si>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</si>
  <si>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</si>
  <si>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</si>
  <si>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</si>
  <si>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公务用车维修及保养服务</t>
  </si>
  <si>
    <t>B1101 维修保养服务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</si>
  <si>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</si>
  <si>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</si>
  <si>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</si>
  <si>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</si>
  <si>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</si>
  <si>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</si>
  <si>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</si>
  <si>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</si>
  <si>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</si>
  <si>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</si>
  <si>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</si>
  <si>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</si>
  <si>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备注：2025年本单位无部门政府购买服务预算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</si>
  <si>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</si>
  <si>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</si>
  <si>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</si>
  <si>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</si>
  <si>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</si>
  <si>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</si>
  <si>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</si>
  <si>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</si>
  <si>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</si>
  <si>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</si>
  <si>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</si>
  <si>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A02010105 台式计算机</t>
  </si>
  <si>
    <t>台式计算机</t>
  </si>
  <si>
    <t>台</t>
  </si>
  <si>
    <t>A05 家具和用品</t>
  </si>
  <si>
    <t>A05040101 复印纸</t>
  </si>
  <si>
    <t>复印纸</t>
  </si>
  <si>
    <t>预算11表</t>
  </si>
  <si>
    <t>2025年上级补助项目支出预算表</t>
  </si>
  <si>
    <t>上级补助</t>
  </si>
  <si>
    <t>备注：2025年本单位无上级补助项目支出预算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</si>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</sst>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hh:mm:ss"/>
    <numFmt numFmtId="179" formatCode="#,##0.00;\-#,##0.00;;@"/>
    <numFmt numFmtId="180" formatCode="#,##0;\-#,##0;;@"/>
  </numFmts>
  <fonts count="39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"/>
    </font>
    <font>
      <sz val="27"/>
      <name val="宋体"/>
      <charset val="134"/>
    </font>
    <font>
      <sz val="27"/>
      <name val="Calibri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9" fontId="3" fillId="0" borderId="1">
      <alignment horizontal="right" vertical="center"/>
    </xf>
    <xf numFmtId="49" fontId="3" fillId="0" borderId="1">
      <alignment horizontal="left" vertical="center" wrapText="1"/>
    </xf>
    <xf numFmtId="179" fontId="3" fillId="0" borderId="1">
      <alignment horizontal="right" vertical="center"/>
    </xf>
    <xf numFmtId="178" fontId="3" fillId="0" borderId="1">
      <alignment horizontal="right" vertical="center"/>
    </xf>
    <xf numFmtId="180" fontId="3" fillId="0" borderId="1">
      <alignment horizontal="right" vertical="center"/>
    </xf>
    <xf numFmtId="0" fontId="38" fillId="0" borderId="0">
      <alignment vertical="top"/>
      <protection locked="0"/>
    </xf>
  </cellStyleXfs>
  <cellXfs count="8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7" applyFont="1" applyFill="1" applyBorder="1" applyAlignment="1" applyProtection="1"/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12" fillId="0" borderId="0" xfId="0" applyFont="1">
      <alignment vertical="top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9" fontId="3" fillId="0" borderId="1" xfId="53" applyNumberFormat="1" applyFont="1" applyBorder="1" applyAlignment="1">
      <alignment horizontal="right" vertical="center" wrapText="1"/>
    </xf>
    <xf numFmtId="179" fontId="3" fillId="0" borderId="1" xfId="53" applyNumberFormat="1" applyFont="1" applyBorder="1" applyAlignment="1">
      <alignment horizontal="center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3" applyNumberFormat="1" applyFont="1" applyBorder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"单位名称："&amp;"峨山彝族自治县工业商贸和科技信息局"</f>
        <v>单位名称：峨山彝族自治县工业商贸和科技信息局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20400670.85</v>
      </c>
      <c r="C8" s="15" t="str">
        <f>"一"&amp;"、"&amp;"科学技术支出"</f>
        <v>一、科学技术支出</v>
      </c>
      <c r="D8" s="17">
        <v>4468781.97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2612903.6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880361.28</v>
      </c>
    </row>
    <row r="11" ht="22.5" customHeight="1" spans="1:4">
      <c r="A11" s="15" t="s">
        <v>11</v>
      </c>
      <c r="B11" s="17"/>
      <c r="C11" s="15" t="str">
        <f>"四"&amp;"、"&amp;"资源勘探工业信息等支出"</f>
        <v>四、资源勘探工业信息等支出</v>
      </c>
      <c r="D11" s="17">
        <v>12000000</v>
      </c>
    </row>
    <row r="12" ht="22.5" customHeight="1" spans="1:4">
      <c r="A12" s="15" t="s">
        <v>12</v>
      </c>
      <c r="B12" s="17"/>
      <c r="C12" s="15" t="str">
        <f>"五"&amp;"、"&amp;"住房保障支出"</f>
        <v>五、住房保障支出</v>
      </c>
      <c r="D12" s="17">
        <v>438624</v>
      </c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9" t="s">
        <v>16</v>
      </c>
      <c r="B16" s="17"/>
      <c r="C16" s="72"/>
      <c r="D16" s="17"/>
    </row>
    <row r="17" ht="22.5" customHeight="1" spans="1:4">
      <c r="A17" s="69" t="s">
        <v>17</v>
      </c>
      <c r="B17" s="17"/>
      <c r="C17" s="72"/>
      <c r="D17" s="17"/>
    </row>
    <row r="18" ht="22.5" customHeight="1" spans="1:4">
      <c r="A18" s="69"/>
      <c r="B18" s="17"/>
      <c r="C18" s="72"/>
      <c r="D18" s="17"/>
    </row>
    <row r="19" ht="22.5" customHeight="1" spans="1:4">
      <c r="A19" s="70" t="s">
        <v>18</v>
      </c>
      <c r="B19" s="71">
        <v>20400670.85</v>
      </c>
      <c r="C19" s="72" t="s">
        <v>19</v>
      </c>
      <c r="D19" s="71">
        <v>20400670.85</v>
      </c>
    </row>
    <row r="20" ht="22.5" customHeight="1" spans="1:4">
      <c r="A20" s="79" t="s">
        <v>20</v>
      </c>
      <c r="B20" s="17"/>
      <c r="C20" s="80" t="s">
        <v>21</v>
      </c>
      <c r="D20" s="51"/>
    </row>
    <row r="21" ht="22.5" customHeight="1" spans="1:4">
      <c r="A21" s="69" t="s">
        <v>22</v>
      </c>
      <c r="B21" s="71"/>
      <c r="C21" s="69" t="s">
        <v>22</v>
      </c>
      <c r="D21" s="71"/>
    </row>
    <row r="22" ht="22.5" customHeight="1" spans="1:4">
      <c r="A22" s="69" t="s">
        <v>23</v>
      </c>
      <c r="B22" s="71"/>
      <c r="C22" s="69" t="s">
        <v>24</v>
      </c>
      <c r="D22" s="71"/>
    </row>
    <row r="23" ht="22.5" customHeight="1" spans="1:4">
      <c r="A23" s="70" t="s">
        <v>25</v>
      </c>
      <c r="B23" s="71">
        <v>20400670.85</v>
      </c>
      <c r="C23" s="72" t="s">
        <v>26</v>
      </c>
      <c r="D23" s="71">
        <v>20400670.85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5" t="s">
        <v>349</v>
      </c>
    </row>
    <row r="3" ht="37.5" customHeight="1" spans="1:6">
      <c r="A3" s="4" t="s">
        <v>350</v>
      </c>
      <c r="B3" s="4"/>
      <c r="C3" s="4"/>
      <c r="D3" s="4"/>
      <c r="E3" s="4"/>
      <c r="F3" s="4"/>
    </row>
    <row r="4" ht="18.75" customHeight="1" spans="1:6">
      <c r="A4" s="46" t="str">
        <f>"单位名称："&amp;"峨山彝族自治县工业商贸和科技信息局"</f>
        <v>单位名称：峨山彝族自治县工业商贸和科技信息局</v>
      </c>
      <c r="B4" s="46"/>
      <c r="C4" s="46"/>
      <c r="D4" s="47"/>
      <c r="E4" s="47"/>
      <c r="F4" s="48" t="s">
        <v>29</v>
      </c>
    </row>
    <row r="5" ht="18.75" customHeight="1" spans="1:6">
      <c r="A5" s="13" t="s">
        <v>145</v>
      </c>
      <c r="B5" s="13" t="s">
        <v>59</v>
      </c>
      <c r="C5" s="13" t="s">
        <v>60</v>
      </c>
      <c r="D5" s="49" t="s">
        <v>351</v>
      </c>
      <c r="E5" s="49"/>
      <c r="F5" s="49"/>
    </row>
    <row r="6" ht="18.75" customHeight="1" spans="1:6">
      <c r="A6" s="13" t="s">
        <v>59</v>
      </c>
      <c r="B6" s="13" t="s">
        <v>59</v>
      </c>
      <c r="C6" s="13" t="s">
        <v>60</v>
      </c>
      <c r="D6" s="49" t="s">
        <v>34</v>
      </c>
      <c r="E6" s="49" t="s">
        <v>63</v>
      </c>
      <c r="F6" s="49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0" t="s">
        <v>117</v>
      </c>
      <c r="B9" s="50"/>
      <c r="C9" s="50"/>
      <c r="D9" s="51"/>
      <c r="E9" s="51"/>
      <c r="F9" s="51"/>
    </row>
    <row r="10" customHeight="1" spans="1:1">
      <c r="A10" s="29" t="s">
        <v>352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customHeight="1" spans="1:17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1" t="s">
        <v>353</v>
      </c>
    </row>
    <row r="3" ht="45" customHeight="1" spans="1:17">
      <c r="A3" s="34" t="s">
        <v>354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3"/>
      <c r="O3" s="43"/>
      <c r="P3" s="43"/>
      <c r="Q3" s="43"/>
    </row>
    <row r="4" ht="20.25" customHeight="1" spans="1:17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355</v>
      </c>
      <c r="B5" s="23" t="s">
        <v>356</v>
      </c>
      <c r="C5" s="23" t="s">
        <v>357</v>
      </c>
      <c r="D5" s="23" t="s">
        <v>358</v>
      </c>
      <c r="E5" s="23" t="s">
        <v>359</v>
      </c>
      <c r="F5" s="23" t="s">
        <v>360</v>
      </c>
      <c r="G5" s="23" t="s">
        <v>152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361</v>
      </c>
      <c r="B6" s="23" t="s">
        <v>356</v>
      </c>
      <c r="C6" s="23" t="s">
        <v>357</v>
      </c>
      <c r="D6" s="23" t="s">
        <v>358</v>
      </c>
      <c r="E6" s="23" t="s">
        <v>359</v>
      </c>
      <c r="F6" s="23" t="s">
        <v>360</v>
      </c>
      <c r="G6" s="23" t="s">
        <v>32</v>
      </c>
      <c r="H6" s="23" t="s">
        <v>35</v>
      </c>
      <c r="I6" s="23" t="s">
        <v>362</v>
      </c>
      <c r="J6" s="23" t="s">
        <v>363</v>
      </c>
      <c r="K6" s="23" t="s">
        <v>38</v>
      </c>
      <c r="L6" s="23" t="s">
        <v>364</v>
      </c>
      <c r="M6" s="23" t="s">
        <v>62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4" t="s">
        <v>43</v>
      </c>
      <c r="P7" s="44" t="s">
        <v>44</v>
      </c>
      <c r="Q7" s="44" t="s">
        <v>45</v>
      </c>
    </row>
    <row r="8" ht="20.25" customHeight="1" spans="1:17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</row>
    <row r="9" ht="20.25" customHeight="1" spans="1:17">
      <c r="A9" s="40" t="s">
        <v>188</v>
      </c>
      <c r="B9" s="24"/>
      <c r="C9" s="24"/>
      <c r="D9" s="41"/>
      <c r="E9" s="41"/>
      <c r="F9" s="41">
        <v>41500</v>
      </c>
      <c r="G9" s="41">
        <v>41500</v>
      </c>
      <c r="H9" s="41">
        <v>41500</v>
      </c>
      <c r="I9" s="41"/>
      <c r="J9" s="37"/>
      <c r="K9" s="37"/>
      <c r="L9" s="41"/>
      <c r="M9" s="41"/>
      <c r="N9" s="41"/>
      <c r="O9" s="41"/>
      <c r="P9" s="41"/>
      <c r="Q9" s="41"/>
    </row>
    <row r="10" ht="20.25" customHeight="1" spans="1:17">
      <c r="A10" s="24"/>
      <c r="B10" s="24" t="s">
        <v>365</v>
      </c>
      <c r="C10" s="24" t="str">
        <f>"C1804010201"&amp;"  "&amp;"机动车保险服务"</f>
        <v>C1804010201  机动车保险服务</v>
      </c>
      <c r="D10" s="42" t="s">
        <v>366</v>
      </c>
      <c r="E10" s="25">
        <v>1</v>
      </c>
      <c r="F10" s="41">
        <v>2500</v>
      </c>
      <c r="G10" s="41">
        <v>2500</v>
      </c>
      <c r="H10" s="37">
        <v>2500</v>
      </c>
      <c r="I10" s="37"/>
      <c r="J10" s="37"/>
      <c r="K10" s="37"/>
      <c r="L10" s="41"/>
      <c r="M10" s="41"/>
      <c r="N10" s="41"/>
      <c r="O10" s="41"/>
      <c r="P10" s="41"/>
      <c r="Q10" s="41"/>
    </row>
    <row r="11" ht="20.25" customHeight="1" spans="1:17">
      <c r="A11" s="24"/>
      <c r="B11" s="24" t="s">
        <v>367</v>
      </c>
      <c r="C11" s="24" t="str">
        <f>"C23120301"&amp;"  "&amp;"车辆维修和保养服务"</f>
        <v>C23120301  车辆维修和保养服务</v>
      </c>
      <c r="D11" s="42" t="s">
        <v>366</v>
      </c>
      <c r="E11" s="25">
        <v>1</v>
      </c>
      <c r="F11" s="41">
        <v>25000</v>
      </c>
      <c r="G11" s="41">
        <v>25000</v>
      </c>
      <c r="H11" s="37">
        <v>25000</v>
      </c>
      <c r="I11" s="37"/>
      <c r="J11" s="37"/>
      <c r="K11" s="37"/>
      <c r="L11" s="41"/>
      <c r="M11" s="41"/>
      <c r="N11" s="41"/>
      <c r="O11" s="41"/>
      <c r="P11" s="41"/>
      <c r="Q11" s="41"/>
    </row>
    <row r="12" ht="20.25" customHeight="1" spans="1:17">
      <c r="A12" s="24"/>
      <c r="B12" s="24" t="s">
        <v>368</v>
      </c>
      <c r="C12" s="24" t="str">
        <f>"C23120302"&amp;"  "&amp;"车辆加油、添加燃料服务"</f>
        <v>C23120302  车辆加油、添加燃料服务</v>
      </c>
      <c r="D12" s="42" t="s">
        <v>366</v>
      </c>
      <c r="E12" s="25">
        <v>1</v>
      </c>
      <c r="F12" s="41">
        <v>14000</v>
      </c>
      <c r="G12" s="41">
        <v>14000</v>
      </c>
      <c r="H12" s="37">
        <v>14000</v>
      </c>
      <c r="I12" s="37"/>
      <c r="J12" s="37"/>
      <c r="K12" s="37"/>
      <c r="L12" s="41"/>
      <c r="M12" s="41"/>
      <c r="N12" s="41"/>
      <c r="O12" s="41"/>
      <c r="P12" s="41"/>
      <c r="Q12" s="41"/>
    </row>
    <row r="13" ht="20.25" customHeight="1" spans="1:17">
      <c r="A13" s="40" t="s">
        <v>199</v>
      </c>
      <c r="B13" s="24"/>
      <c r="C13" s="24"/>
      <c r="D13" s="24"/>
      <c r="E13" s="24"/>
      <c r="F13" s="41">
        <v>5000</v>
      </c>
      <c r="G13" s="41">
        <v>5000</v>
      </c>
      <c r="H13" s="41">
        <v>5000</v>
      </c>
      <c r="I13" s="41"/>
      <c r="J13" s="37"/>
      <c r="K13" s="37"/>
      <c r="L13" s="41"/>
      <c r="M13" s="41"/>
      <c r="N13" s="41"/>
      <c r="O13" s="41"/>
      <c r="P13" s="41"/>
      <c r="Q13" s="41"/>
    </row>
    <row r="14" ht="20.25" customHeight="1" spans="1:17">
      <c r="A14" s="24"/>
      <c r="B14" s="24" t="s">
        <v>369</v>
      </c>
      <c r="C14" s="24" t="str">
        <f>"A05040101"&amp;"  "&amp;"复印纸"</f>
        <v>A05040101  复印纸</v>
      </c>
      <c r="D14" s="42" t="s">
        <v>370</v>
      </c>
      <c r="E14" s="25">
        <v>200</v>
      </c>
      <c r="F14" s="41">
        <v>5000</v>
      </c>
      <c r="G14" s="41">
        <v>5000</v>
      </c>
      <c r="H14" s="37">
        <v>5000</v>
      </c>
      <c r="I14" s="37"/>
      <c r="J14" s="37"/>
      <c r="K14" s="37"/>
      <c r="L14" s="41"/>
      <c r="M14" s="41"/>
      <c r="N14" s="41"/>
      <c r="O14" s="41"/>
      <c r="P14" s="41"/>
      <c r="Q14" s="41"/>
    </row>
    <row r="15" ht="20.25" customHeight="1" spans="1:17">
      <c r="A15" s="25" t="s">
        <v>32</v>
      </c>
      <c r="B15" s="25"/>
      <c r="C15" s="25"/>
      <c r="D15" s="42"/>
      <c r="E15" s="42"/>
      <c r="F15" s="41">
        <v>46500</v>
      </c>
      <c r="G15" s="41">
        <v>46500</v>
      </c>
      <c r="H15" s="41">
        <v>46500</v>
      </c>
      <c r="I15" s="41"/>
      <c r="J15" s="41"/>
      <c r="K15" s="41"/>
      <c r="L15" s="41"/>
      <c r="M15" s="41"/>
      <c r="N15" s="41"/>
      <c r="O15" s="41"/>
      <c r="P15" s="41"/>
      <c r="Q15" s="41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371</v>
      </c>
    </row>
    <row r="3" ht="45" customHeight="1" spans="1:14">
      <c r="A3" s="34" t="s">
        <v>372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0.25" customHeight="1" spans="1:14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5" t="s">
        <v>355</v>
      </c>
      <c r="B5" s="35" t="s">
        <v>373</v>
      </c>
      <c r="C5" s="35" t="s">
        <v>374</v>
      </c>
      <c r="D5" s="35" t="s">
        <v>152</v>
      </c>
      <c r="E5" s="35"/>
      <c r="F5" s="35"/>
      <c r="G5" s="35"/>
      <c r="H5" s="35"/>
      <c r="I5" s="35"/>
      <c r="J5" s="35"/>
      <c r="K5" s="35"/>
      <c r="L5" s="35"/>
      <c r="M5" s="35"/>
      <c r="N5" s="35"/>
    </row>
    <row r="6" ht="23.4" customHeight="1" spans="1:14">
      <c r="A6" s="35" t="s">
        <v>361</v>
      </c>
      <c r="B6" s="35"/>
      <c r="C6" s="35" t="s">
        <v>375</v>
      </c>
      <c r="D6" s="35" t="s">
        <v>32</v>
      </c>
      <c r="E6" s="35" t="s">
        <v>35</v>
      </c>
      <c r="F6" s="35" t="s">
        <v>362</v>
      </c>
      <c r="G6" s="35" t="s">
        <v>363</v>
      </c>
      <c r="H6" s="35" t="s">
        <v>38</v>
      </c>
      <c r="I6" s="35" t="s">
        <v>364</v>
      </c>
      <c r="J6" s="35"/>
      <c r="K6" s="35"/>
      <c r="L6" s="35"/>
      <c r="M6" s="35"/>
      <c r="N6" s="35"/>
    </row>
    <row r="7" ht="28.65" customHeight="1" spans="1:14">
      <c r="A7" s="35"/>
      <c r="B7" s="35"/>
      <c r="C7" s="35"/>
      <c r="D7" s="35"/>
      <c r="E7" s="35" t="s">
        <v>34</v>
      </c>
      <c r="F7" s="35"/>
      <c r="G7" s="35"/>
      <c r="H7" s="35"/>
      <c r="I7" s="35" t="s">
        <v>34</v>
      </c>
      <c r="J7" s="35" t="s">
        <v>41</v>
      </c>
      <c r="K7" s="35" t="s">
        <v>42</v>
      </c>
      <c r="L7" s="38" t="s">
        <v>43</v>
      </c>
      <c r="M7" s="38" t="s">
        <v>44</v>
      </c>
      <c r="N7" s="38" t="s">
        <v>45</v>
      </c>
    </row>
    <row r="8" ht="20.25" customHeight="1" spans="1:1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</row>
    <row r="9" ht="20.25" customHeight="1" spans="1:14">
      <c r="A9" s="24" t="s">
        <v>188</v>
      </c>
      <c r="B9" s="24"/>
      <c r="C9" s="24"/>
      <c r="D9" s="37">
        <v>25000</v>
      </c>
      <c r="E9" s="37">
        <v>25000</v>
      </c>
      <c r="F9" s="37"/>
      <c r="G9" s="37"/>
      <c r="H9" s="37"/>
      <c r="I9" s="37"/>
      <c r="J9" s="37"/>
      <c r="K9" s="37"/>
      <c r="L9" s="37"/>
      <c r="M9" s="37"/>
      <c r="N9" s="37"/>
    </row>
    <row r="10" ht="20.25" customHeight="1" spans="1:14">
      <c r="A10" s="24"/>
      <c r="B10" s="24" t="s">
        <v>376</v>
      </c>
      <c r="C10" s="24" t="s">
        <v>377</v>
      </c>
      <c r="D10" s="37">
        <v>25000</v>
      </c>
      <c r="E10" s="37">
        <v>25000</v>
      </c>
      <c r="F10" s="37"/>
      <c r="G10" s="37"/>
      <c r="H10" s="37"/>
      <c r="I10" s="37"/>
      <c r="J10" s="37"/>
      <c r="K10" s="37"/>
      <c r="L10" s="37"/>
      <c r="M10" s="37"/>
      <c r="N10" s="37"/>
    </row>
    <row r="11" ht="20.25" customHeight="1" spans="1:14">
      <c r="A11" s="25" t="s">
        <v>32</v>
      </c>
      <c r="B11" s="25"/>
      <c r="C11" s="25"/>
      <c r="D11" s="37">
        <v>25000</v>
      </c>
      <c r="E11" s="37">
        <v>25000</v>
      </c>
      <c r="F11" s="37"/>
      <c r="G11" s="37"/>
      <c r="H11" s="37"/>
      <c r="I11" s="37"/>
      <c r="J11" s="37"/>
      <c r="K11" s="37"/>
      <c r="L11" s="37"/>
      <c r="M11" s="37"/>
      <c r="N11" s="37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20"/>
      <c r="B2" s="20"/>
      <c r="C2" s="20"/>
      <c r="D2" s="20"/>
      <c r="E2" s="20"/>
      <c r="F2" s="20"/>
      <c r="G2" s="20"/>
      <c r="H2" s="20"/>
      <c r="I2" s="20"/>
      <c r="J2" s="21"/>
      <c r="K2" s="21" t="s">
        <v>378</v>
      </c>
    </row>
    <row r="3" ht="45.15" customHeight="1" spans="1:11">
      <c r="A3" s="26" t="s">
        <v>379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0"/>
      <c r="E4" s="20"/>
      <c r="F4" s="20"/>
      <c r="G4" s="20"/>
      <c r="H4" s="20"/>
      <c r="I4" s="20"/>
      <c r="J4" s="21"/>
      <c r="K4" s="21" t="s">
        <v>29</v>
      </c>
    </row>
    <row r="5" ht="22.5" customHeight="1" spans="1:11">
      <c r="A5" s="30" t="s">
        <v>380</v>
      </c>
      <c r="B5" s="30" t="s">
        <v>152</v>
      </c>
      <c r="C5" s="30"/>
      <c r="D5" s="30"/>
      <c r="E5" s="30" t="s">
        <v>381</v>
      </c>
      <c r="F5" s="30"/>
      <c r="G5" s="30"/>
      <c r="H5" s="30"/>
      <c r="I5" s="30"/>
      <c r="J5" s="30"/>
      <c r="K5" s="30"/>
    </row>
    <row r="6" ht="22.5" customHeight="1" spans="1:11">
      <c r="A6" s="30"/>
      <c r="B6" s="30" t="s">
        <v>32</v>
      </c>
      <c r="C6" s="30" t="s">
        <v>35</v>
      </c>
      <c r="D6" s="30" t="s">
        <v>362</v>
      </c>
      <c r="E6" s="30" t="s">
        <v>382</v>
      </c>
      <c r="F6" s="30" t="s">
        <v>383</v>
      </c>
      <c r="G6" s="30" t="s">
        <v>384</v>
      </c>
      <c r="H6" s="30" t="s">
        <v>385</v>
      </c>
      <c r="I6" s="30" t="s">
        <v>386</v>
      </c>
      <c r="J6" s="30" t="s">
        <v>387</v>
      </c>
      <c r="K6" s="30" t="s">
        <v>388</v>
      </c>
    </row>
    <row r="7" ht="18.75" customHeight="1" spans="1:11">
      <c r="A7" s="31" t="s">
        <v>46</v>
      </c>
      <c r="B7" s="31" t="s">
        <v>47</v>
      </c>
      <c r="C7" s="31" t="s">
        <v>48</v>
      </c>
      <c r="D7" s="31" t="s">
        <v>49</v>
      </c>
      <c r="E7" s="31" t="s">
        <v>50</v>
      </c>
      <c r="F7" s="31" t="s">
        <v>51</v>
      </c>
      <c r="G7" s="31" t="s">
        <v>52</v>
      </c>
      <c r="H7" s="31" t="s">
        <v>53</v>
      </c>
      <c r="I7" s="31" t="s">
        <v>54</v>
      </c>
      <c r="J7" s="31" t="s">
        <v>70</v>
      </c>
      <c r="K7" s="31" t="s">
        <v>389</v>
      </c>
    </row>
    <row r="8" ht="18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32"/>
    </row>
    <row r="9" ht="18.75" customHeight="1" spans="1:11">
      <c r="A9" s="25"/>
      <c r="B9" s="24"/>
      <c r="C9" s="24"/>
      <c r="D9" s="24"/>
      <c r="E9" s="24"/>
      <c r="F9" s="24"/>
      <c r="G9" s="24"/>
      <c r="H9" s="24"/>
      <c r="I9" s="24"/>
      <c r="J9" s="24"/>
      <c r="K9" s="32"/>
    </row>
    <row r="10" customHeight="1" spans="1:1">
      <c r="A10" s="29" t="s">
        <v>390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391</v>
      </c>
    </row>
    <row r="3" ht="52.05" customHeight="1" spans="1:10">
      <c r="A3" s="26" t="s">
        <v>392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257</v>
      </c>
      <c r="B5" s="23" t="s">
        <v>258</v>
      </c>
      <c r="C5" s="23" t="s">
        <v>259</v>
      </c>
      <c r="D5" s="23" t="s">
        <v>260</v>
      </c>
      <c r="E5" s="23" t="s">
        <v>261</v>
      </c>
      <c r="F5" s="23" t="s">
        <v>262</v>
      </c>
      <c r="G5" s="23" t="s">
        <v>263</v>
      </c>
      <c r="H5" s="23" t="s">
        <v>264</v>
      </c>
      <c r="I5" s="23" t="s">
        <v>265</v>
      </c>
      <c r="J5" s="23" t="s">
        <v>266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70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29" t="s">
        <v>390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393</v>
      </c>
    </row>
    <row r="3" ht="41.4" customHeight="1" spans="1:8">
      <c r="A3" s="22" t="s">
        <v>394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145</v>
      </c>
      <c r="B5" s="23" t="s">
        <v>395</v>
      </c>
      <c r="C5" s="23" t="s">
        <v>396</v>
      </c>
      <c r="D5" s="23" t="s">
        <v>397</v>
      </c>
      <c r="E5" s="23" t="s">
        <v>358</v>
      </c>
      <c r="F5" s="23" t="s">
        <v>398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359</v>
      </c>
      <c r="G6" s="23" t="s">
        <v>399</v>
      </c>
      <c r="H6" s="23" t="s">
        <v>400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 t="s">
        <v>56</v>
      </c>
      <c r="B8" s="24" t="s">
        <v>401</v>
      </c>
      <c r="C8" s="24" t="s">
        <v>402</v>
      </c>
      <c r="D8" s="24" t="s">
        <v>403</v>
      </c>
      <c r="E8" s="25" t="s">
        <v>404</v>
      </c>
      <c r="F8" s="25">
        <v>1</v>
      </c>
      <c r="G8" s="17">
        <v>7500</v>
      </c>
      <c r="H8" s="17">
        <v>7500</v>
      </c>
    </row>
    <row r="9" ht="18.75" customHeight="1" spans="1:8">
      <c r="A9" s="24" t="s">
        <v>56</v>
      </c>
      <c r="B9" s="24" t="s">
        <v>405</v>
      </c>
      <c r="C9" s="24" t="s">
        <v>406</v>
      </c>
      <c r="D9" s="24" t="s">
        <v>407</v>
      </c>
      <c r="E9" s="25" t="s">
        <v>370</v>
      </c>
      <c r="F9" s="25">
        <v>25</v>
      </c>
      <c r="G9" s="17">
        <v>200</v>
      </c>
      <c r="H9" s="17">
        <v>5000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408</v>
      </c>
    </row>
    <row r="3" ht="45" customHeight="1" spans="1:11">
      <c r="A3" s="4" t="s">
        <v>409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235</v>
      </c>
      <c r="B5" s="13" t="s">
        <v>147</v>
      </c>
      <c r="C5" s="13" t="s">
        <v>236</v>
      </c>
      <c r="D5" s="13" t="s">
        <v>148</v>
      </c>
      <c r="E5" s="13" t="s">
        <v>149</v>
      </c>
      <c r="F5" s="13" t="s">
        <v>237</v>
      </c>
      <c r="G5" s="13" t="s">
        <v>151</v>
      </c>
      <c r="H5" s="13" t="s">
        <v>32</v>
      </c>
      <c r="I5" s="13" t="s">
        <v>410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s="19" t="s">
        <v>411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412</v>
      </c>
    </row>
    <row r="3" ht="45" customHeight="1" spans="1:7">
      <c r="A3" s="4" t="s">
        <v>413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236</v>
      </c>
      <c r="B5" s="7" t="s">
        <v>235</v>
      </c>
      <c r="C5" s="7" t="s">
        <v>147</v>
      </c>
      <c r="D5" s="7" t="s">
        <v>414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241</v>
      </c>
      <c r="C9" s="10" t="s">
        <v>240</v>
      </c>
      <c r="D9" s="9" t="s">
        <v>415</v>
      </c>
      <c r="E9" s="11">
        <v>1216515.6</v>
      </c>
      <c r="F9" s="11"/>
      <c r="G9" s="11"/>
    </row>
    <row r="10" ht="20.25" customHeight="1" spans="1:7">
      <c r="A10" s="9" t="s">
        <v>56</v>
      </c>
      <c r="B10" s="9" t="s">
        <v>246</v>
      </c>
      <c r="C10" s="10" t="s">
        <v>245</v>
      </c>
      <c r="D10" s="9" t="s">
        <v>415</v>
      </c>
      <c r="E10" s="11">
        <v>12000000</v>
      </c>
      <c r="F10" s="11"/>
      <c r="G10" s="11"/>
    </row>
    <row r="11" ht="20.25" customHeight="1" spans="1:7">
      <c r="A11" s="9" t="s">
        <v>56</v>
      </c>
      <c r="B11" s="9" t="s">
        <v>251</v>
      </c>
      <c r="C11" s="10" t="s">
        <v>250</v>
      </c>
      <c r="D11" s="9" t="s">
        <v>415</v>
      </c>
      <c r="E11" s="11">
        <v>591259.8</v>
      </c>
      <c r="F11" s="11"/>
      <c r="G11" s="11"/>
    </row>
    <row r="12" ht="20.25" customHeight="1" spans="1:7">
      <c r="A12" s="12" t="s">
        <v>32</v>
      </c>
      <c r="B12" s="12"/>
      <c r="C12" s="12"/>
      <c r="D12" s="12"/>
      <c r="E12" s="11">
        <v>13807775.4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5"/>
      <c r="E4" s="56"/>
      <c r="F4" s="56"/>
      <c r="G4" s="56"/>
      <c r="H4" s="5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3" t="s">
        <v>31</v>
      </c>
      <c r="C5" s="73" t="s">
        <v>32</v>
      </c>
      <c r="D5" s="73" t="s">
        <v>33</v>
      </c>
      <c r="E5" s="73"/>
      <c r="F5" s="73"/>
      <c r="G5" s="73"/>
      <c r="H5" s="73"/>
      <c r="I5" s="73"/>
      <c r="J5" s="76"/>
      <c r="K5" s="76"/>
      <c r="L5" s="76"/>
      <c r="M5" s="76"/>
      <c r="N5" s="76"/>
      <c r="O5" s="73" t="s">
        <v>20</v>
      </c>
      <c r="P5" s="73"/>
      <c r="Q5" s="73"/>
      <c r="R5" s="73"/>
      <c r="S5" s="73"/>
    </row>
    <row r="6" ht="18.75" customHeight="1" spans="1:19">
      <c r="A6" s="13"/>
      <c r="B6" s="73"/>
      <c r="C6" s="73"/>
      <c r="D6" s="74" t="s">
        <v>34</v>
      </c>
      <c r="E6" s="74" t="s">
        <v>35</v>
      </c>
      <c r="F6" s="74" t="s">
        <v>36</v>
      </c>
      <c r="G6" s="74" t="s">
        <v>37</v>
      </c>
      <c r="H6" s="74" t="s">
        <v>38</v>
      </c>
      <c r="I6" s="77" t="s">
        <v>39</v>
      </c>
      <c r="J6" s="78"/>
      <c r="K6" s="78"/>
      <c r="L6" s="78"/>
      <c r="M6" s="78"/>
      <c r="N6" s="78"/>
      <c r="O6" s="77" t="s">
        <v>34</v>
      </c>
      <c r="P6" s="77" t="s">
        <v>35</v>
      </c>
      <c r="Q6" s="77" t="s">
        <v>36</v>
      </c>
      <c r="R6" s="77" t="s">
        <v>37</v>
      </c>
      <c r="S6" s="74" t="s">
        <v>40</v>
      </c>
    </row>
    <row r="7" ht="18.75" customHeight="1" spans="1:19">
      <c r="A7" s="13"/>
      <c r="B7" s="73"/>
      <c r="C7" s="73"/>
      <c r="D7" s="74"/>
      <c r="E7" s="74"/>
      <c r="F7" s="74"/>
      <c r="G7" s="74"/>
      <c r="H7" s="74"/>
      <c r="I7" s="77" t="s">
        <v>34</v>
      </c>
      <c r="J7" s="77" t="s">
        <v>41</v>
      </c>
      <c r="K7" s="77" t="s">
        <v>42</v>
      </c>
      <c r="L7" s="77" t="s">
        <v>43</v>
      </c>
      <c r="M7" s="77" t="s">
        <v>44</v>
      </c>
      <c r="N7" s="77" t="s">
        <v>45</v>
      </c>
      <c r="O7" s="77"/>
      <c r="P7" s="77"/>
      <c r="Q7" s="77"/>
      <c r="R7" s="77"/>
      <c r="S7" s="74"/>
    </row>
    <row r="8" ht="18.75" customHeight="1" spans="1:19">
      <c r="A8" s="75" t="s">
        <v>46</v>
      </c>
      <c r="B8" s="14" t="s">
        <v>47</v>
      </c>
      <c r="C8" s="14" t="s">
        <v>48</v>
      </c>
      <c r="D8" s="14" t="s">
        <v>49</v>
      </c>
      <c r="E8" s="75" t="s">
        <v>50</v>
      </c>
      <c r="F8" s="14" t="s">
        <v>51</v>
      </c>
      <c r="G8" s="14" t="s">
        <v>52</v>
      </c>
      <c r="H8" s="75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20400670.85</v>
      </c>
      <c r="D9" s="17">
        <v>20400670.85</v>
      </c>
      <c r="E9" s="17">
        <v>20400670.85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50" t="s">
        <v>32</v>
      </c>
      <c r="B10" s="50"/>
      <c r="C10" s="17">
        <v>20400670.85</v>
      </c>
      <c r="D10" s="17">
        <v>20400670.85</v>
      </c>
      <c r="E10" s="17">
        <v>20400670.85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5"/>
      <c r="L3" s="55"/>
      <c r="M3" s="55"/>
      <c r="N3" s="55"/>
      <c r="O3" s="55"/>
    </row>
    <row r="4" ht="18.75" customHeight="1" spans="1:15">
      <c r="A4" s="46" t="str">
        <f>"单位名称："&amp;"峨山彝族自治县工业商贸和科技信息局"</f>
        <v>单位名称：峨山彝族自治县工业商贸和科技信息局</v>
      </c>
      <c r="B4" s="46"/>
      <c r="C4" s="46"/>
      <c r="D4" s="46"/>
      <c r="E4" s="46"/>
      <c r="F4" s="46"/>
      <c r="G4" s="46"/>
      <c r="H4" s="46"/>
      <c r="I4" s="46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9" t="s">
        <v>32</v>
      </c>
      <c r="D5" s="49" t="s">
        <v>35</v>
      </c>
      <c r="E5" s="49"/>
      <c r="F5" s="49"/>
      <c r="G5" s="13" t="s">
        <v>36</v>
      </c>
      <c r="H5" s="49" t="s">
        <v>37</v>
      </c>
      <c r="I5" s="13" t="s">
        <v>61</v>
      </c>
      <c r="J5" s="49" t="s">
        <v>62</v>
      </c>
      <c r="K5" s="49"/>
      <c r="L5" s="49"/>
      <c r="M5" s="49"/>
      <c r="N5" s="49"/>
      <c r="O5" s="49"/>
    </row>
    <row r="6" ht="18.75" customHeight="1" spans="1:15">
      <c r="A6" s="13"/>
      <c r="B6" s="13"/>
      <c r="C6" s="49"/>
      <c r="D6" s="49" t="s">
        <v>34</v>
      </c>
      <c r="E6" s="49" t="s">
        <v>63</v>
      </c>
      <c r="F6" s="49" t="s">
        <v>64</v>
      </c>
      <c r="G6" s="13"/>
      <c r="H6" s="49"/>
      <c r="I6" s="13"/>
      <c r="J6" s="49" t="s">
        <v>34</v>
      </c>
      <c r="K6" s="49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4468781.97</v>
      </c>
      <c r="D8" s="17">
        <v>4468781.97</v>
      </c>
      <c r="E8" s="17">
        <v>4468781.97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6" t="s">
        <v>73</v>
      </c>
      <c r="B9" s="66" t="s">
        <v>74</v>
      </c>
      <c r="C9" s="17">
        <v>4468781.97</v>
      </c>
      <c r="D9" s="17">
        <v>4468781.97</v>
      </c>
      <c r="E9" s="17">
        <v>4468781.97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7" t="s">
        <v>75</v>
      </c>
      <c r="B10" s="67" t="s">
        <v>76</v>
      </c>
      <c r="C10" s="17">
        <v>4468781.97</v>
      </c>
      <c r="D10" s="17">
        <v>4468781.97</v>
      </c>
      <c r="E10" s="17">
        <v>4468781.97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77</v>
      </c>
      <c r="B11" s="16" t="s">
        <v>78</v>
      </c>
      <c r="C11" s="17">
        <v>2612903.6</v>
      </c>
      <c r="D11" s="17">
        <v>2612903.6</v>
      </c>
      <c r="E11" s="17">
        <v>1396388</v>
      </c>
      <c r="F11" s="17">
        <v>1216515.6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6" t="s">
        <v>79</v>
      </c>
      <c r="B12" s="66" t="s">
        <v>80</v>
      </c>
      <c r="C12" s="17">
        <v>1396388</v>
      </c>
      <c r="D12" s="17">
        <v>1396388</v>
      </c>
      <c r="E12" s="17">
        <v>1396388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7" t="s">
        <v>81</v>
      </c>
      <c r="B13" s="67" t="s">
        <v>82</v>
      </c>
      <c r="C13" s="17">
        <v>865200</v>
      </c>
      <c r="D13" s="17">
        <v>865200</v>
      </c>
      <c r="E13" s="17">
        <v>865200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7" t="s">
        <v>83</v>
      </c>
      <c r="B14" s="67" t="s">
        <v>84</v>
      </c>
      <c r="C14" s="17">
        <v>45600</v>
      </c>
      <c r="D14" s="17">
        <v>45600</v>
      </c>
      <c r="E14" s="17">
        <v>45600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30" customHeight="1" spans="1:15">
      <c r="A15" s="67" t="s">
        <v>85</v>
      </c>
      <c r="B15" s="67" t="s">
        <v>86</v>
      </c>
      <c r="C15" s="17">
        <v>485588</v>
      </c>
      <c r="D15" s="17">
        <v>485588</v>
      </c>
      <c r="E15" s="17">
        <v>485588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6" t="s">
        <v>87</v>
      </c>
      <c r="B16" s="66" t="s">
        <v>88</v>
      </c>
      <c r="C16" s="17">
        <v>1216515.6</v>
      </c>
      <c r="D16" s="17">
        <v>1216515.6</v>
      </c>
      <c r="E16" s="17"/>
      <c r="F16" s="17">
        <v>1216515.6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7" t="s">
        <v>89</v>
      </c>
      <c r="B17" s="67" t="s">
        <v>90</v>
      </c>
      <c r="C17" s="17">
        <v>1216515.6</v>
      </c>
      <c r="D17" s="17">
        <v>1216515.6</v>
      </c>
      <c r="E17" s="17"/>
      <c r="F17" s="17">
        <v>1216515.6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91</v>
      </c>
      <c r="B18" s="16" t="s">
        <v>92</v>
      </c>
      <c r="C18" s="17">
        <v>880361.28</v>
      </c>
      <c r="D18" s="17">
        <v>880361.28</v>
      </c>
      <c r="E18" s="17">
        <v>289101.48</v>
      </c>
      <c r="F18" s="17">
        <v>591259.8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6" t="s">
        <v>93</v>
      </c>
      <c r="B19" s="66" t="s">
        <v>94</v>
      </c>
      <c r="C19" s="17">
        <v>289101.48</v>
      </c>
      <c r="D19" s="17">
        <v>289101.48</v>
      </c>
      <c r="E19" s="17">
        <v>289101.48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7" t="s">
        <v>95</v>
      </c>
      <c r="B20" s="67" t="s">
        <v>96</v>
      </c>
      <c r="C20" s="17">
        <v>147854.54</v>
      </c>
      <c r="D20" s="17">
        <v>147854.54</v>
      </c>
      <c r="E20" s="17">
        <v>147854.54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7" t="s">
        <v>97</v>
      </c>
      <c r="B21" s="67" t="s">
        <v>98</v>
      </c>
      <c r="C21" s="17">
        <v>104044.24</v>
      </c>
      <c r="D21" s="17">
        <v>104044.24</v>
      </c>
      <c r="E21" s="17">
        <v>104044.24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99</v>
      </c>
      <c r="B22" s="67" t="s">
        <v>100</v>
      </c>
      <c r="C22" s="17">
        <v>37202.7</v>
      </c>
      <c r="D22" s="17">
        <v>37202.7</v>
      </c>
      <c r="E22" s="17">
        <v>37202.7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6" t="s">
        <v>101</v>
      </c>
      <c r="B23" s="66" t="s">
        <v>102</v>
      </c>
      <c r="C23" s="17">
        <v>591259.8</v>
      </c>
      <c r="D23" s="17">
        <v>591259.8</v>
      </c>
      <c r="E23" s="17"/>
      <c r="F23" s="17">
        <v>591259.8</v>
      </c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7" t="s">
        <v>103</v>
      </c>
      <c r="B24" s="67" t="s">
        <v>104</v>
      </c>
      <c r="C24" s="17">
        <v>591259.8</v>
      </c>
      <c r="D24" s="17">
        <v>591259.8</v>
      </c>
      <c r="E24" s="17"/>
      <c r="F24" s="17">
        <v>591259.8</v>
      </c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105</v>
      </c>
      <c r="B25" s="16" t="s">
        <v>106</v>
      </c>
      <c r="C25" s="17">
        <v>12000000</v>
      </c>
      <c r="D25" s="17">
        <v>12000000</v>
      </c>
      <c r="E25" s="17"/>
      <c r="F25" s="17">
        <v>12000000</v>
      </c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6" t="s">
        <v>107</v>
      </c>
      <c r="B26" s="66" t="s">
        <v>108</v>
      </c>
      <c r="C26" s="17">
        <v>12000000</v>
      </c>
      <c r="D26" s="17">
        <v>12000000</v>
      </c>
      <c r="E26" s="17"/>
      <c r="F26" s="17">
        <v>12000000</v>
      </c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7" t="s">
        <v>109</v>
      </c>
      <c r="B27" s="67" t="s">
        <v>110</v>
      </c>
      <c r="C27" s="17">
        <v>12000000</v>
      </c>
      <c r="D27" s="17">
        <v>12000000</v>
      </c>
      <c r="E27" s="17"/>
      <c r="F27" s="17">
        <v>12000000</v>
      </c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16" t="s">
        <v>111</v>
      </c>
      <c r="B28" s="16" t="s">
        <v>112</v>
      </c>
      <c r="C28" s="17">
        <v>438624</v>
      </c>
      <c r="D28" s="17">
        <v>438624</v>
      </c>
      <c r="E28" s="17">
        <v>438624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6" t="s">
        <v>113</v>
      </c>
      <c r="B29" s="66" t="s">
        <v>114</v>
      </c>
      <c r="C29" s="17">
        <v>438624</v>
      </c>
      <c r="D29" s="17">
        <v>438624</v>
      </c>
      <c r="E29" s="17">
        <v>438624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67" t="s">
        <v>115</v>
      </c>
      <c r="B30" s="67" t="s">
        <v>116</v>
      </c>
      <c r="C30" s="17">
        <v>438624</v>
      </c>
      <c r="D30" s="17">
        <v>438624</v>
      </c>
      <c r="E30" s="17">
        <v>438624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50" t="s">
        <v>117</v>
      </c>
      <c r="B31" s="50"/>
      <c r="C31" s="17">
        <v>20400670.85</v>
      </c>
      <c r="D31" s="17">
        <v>20400670.85</v>
      </c>
      <c r="E31" s="17">
        <v>6592895.45</v>
      </c>
      <c r="F31" s="17">
        <v>13807775.4</v>
      </c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11">
    <mergeCell ref="A3:O3"/>
    <mergeCell ref="A4:I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118</v>
      </c>
    </row>
    <row r="3" ht="45" customHeight="1" spans="1:4">
      <c r="A3" s="4" t="s">
        <v>119</v>
      </c>
      <c r="B3" s="4"/>
      <c r="C3" s="4"/>
      <c r="D3" s="4"/>
    </row>
    <row r="4" ht="18.75" customHeight="1" spans="1:4">
      <c r="A4" s="5" t="str">
        <f>"单位名称："&amp;"峨山彝族自治县工业商贸和科技信息局"</f>
        <v>单位名称：峨山彝族自治县工业商贸和科技信息局</v>
      </c>
      <c r="B4" s="5"/>
      <c r="C4" s="68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120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121</v>
      </c>
      <c r="B8" s="17">
        <v>20400670.85</v>
      </c>
      <c r="C8" s="15" t="s">
        <v>122</v>
      </c>
      <c r="D8" s="17">
        <v>20400670.85</v>
      </c>
    </row>
    <row r="9" ht="22.5" customHeight="1" spans="1:4">
      <c r="A9" s="15" t="s">
        <v>123</v>
      </c>
      <c r="B9" s="17">
        <v>20400670.85</v>
      </c>
      <c r="C9" s="15" t="str">
        <f>"（"&amp;"一"&amp;"）"&amp;"科学技术支出"</f>
        <v>（一）科学技术支出</v>
      </c>
      <c r="D9" s="17">
        <v>4468781.97</v>
      </c>
    </row>
    <row r="10" ht="22.5" customHeight="1" spans="1:4">
      <c r="A10" s="15" t="s">
        <v>124</v>
      </c>
      <c r="B10" s="17"/>
      <c r="C10" s="15" t="str">
        <f>"（"&amp;"二"&amp;"）"&amp;"社会保障和就业支出"</f>
        <v>（二）社会保障和就业支出</v>
      </c>
      <c r="D10" s="17">
        <v>2612903.6</v>
      </c>
    </row>
    <row r="11" ht="22.5" customHeight="1" spans="1:4">
      <c r="A11" s="15" t="s">
        <v>125</v>
      </c>
      <c r="B11" s="17"/>
      <c r="C11" s="15" t="str">
        <f>"（"&amp;"三"&amp;"）"&amp;"卫生健康支出"</f>
        <v>（三）卫生健康支出</v>
      </c>
      <c r="D11" s="17">
        <v>880361.28</v>
      </c>
    </row>
    <row r="12" ht="22.5" customHeight="1" spans="1:4">
      <c r="A12" s="15" t="s">
        <v>126</v>
      </c>
      <c r="B12" s="17"/>
      <c r="C12" s="15" t="str">
        <f>"（"&amp;"四"&amp;"）"&amp;"资源勘探工业信息等支出"</f>
        <v>（四）资源勘探工业信息等支出</v>
      </c>
      <c r="D12" s="17">
        <v>12000000</v>
      </c>
    </row>
    <row r="13" ht="22.5" customHeight="1" spans="1:4">
      <c r="A13" s="15" t="s">
        <v>123</v>
      </c>
      <c r="B13" s="17"/>
      <c r="C13" s="15" t="str">
        <f>"（"&amp;"五"&amp;"）"&amp;"住房保障支出"</f>
        <v>（五）住房保障支出</v>
      </c>
      <c r="D13" s="17">
        <v>438624</v>
      </c>
    </row>
    <row r="14" ht="22.5" customHeight="1" spans="1:4">
      <c r="A14" s="15" t="s">
        <v>124</v>
      </c>
      <c r="B14" s="17"/>
      <c r="C14" s="15"/>
      <c r="D14" s="17"/>
    </row>
    <row r="15" ht="22.5" customHeight="1" spans="1:4">
      <c r="A15" s="15" t="s">
        <v>125</v>
      </c>
      <c r="B15" s="17"/>
      <c r="C15" s="15"/>
      <c r="D15" s="17"/>
    </row>
    <row r="16" ht="22.5" customHeight="1" spans="1:4">
      <c r="A16" s="69"/>
      <c r="B16" s="17"/>
      <c r="C16" s="15" t="s">
        <v>127</v>
      </c>
      <c r="D16" s="17"/>
    </row>
    <row r="17" ht="22.5" customHeight="1" spans="1:4">
      <c r="A17" s="70" t="s">
        <v>128</v>
      </c>
      <c r="B17" s="71">
        <v>20400670.85</v>
      </c>
      <c r="C17" s="72" t="s">
        <v>129</v>
      </c>
      <c r="D17" s="71">
        <v>20400670.85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5" t="s">
        <v>130</v>
      </c>
    </row>
    <row r="3" ht="37.5" customHeight="1" spans="1:7">
      <c r="A3" s="4" t="s">
        <v>131</v>
      </c>
      <c r="B3" s="4"/>
      <c r="C3" s="4"/>
      <c r="D3" s="4"/>
      <c r="E3" s="4"/>
      <c r="F3" s="4"/>
      <c r="G3" s="4"/>
    </row>
    <row r="4" ht="18.75" customHeight="1" spans="1:7">
      <c r="A4" s="46" t="str">
        <f>"单位名称："&amp;"峨山彝族自治县工业商贸和科技信息局"</f>
        <v>单位名称：峨山彝族自治县工业商贸和科技信息局</v>
      </c>
      <c r="B4" s="46"/>
      <c r="C4" s="46"/>
      <c r="D4" s="47"/>
      <c r="E4" s="47"/>
      <c r="F4" s="47"/>
      <c r="G4" s="48" t="s">
        <v>29</v>
      </c>
    </row>
    <row r="5" ht="18.75" customHeight="1" spans="1:7">
      <c r="A5" s="13" t="s">
        <v>132</v>
      </c>
      <c r="B5" s="13" t="s">
        <v>60</v>
      </c>
      <c r="C5" s="49" t="s">
        <v>32</v>
      </c>
      <c r="D5" s="49" t="s">
        <v>63</v>
      </c>
      <c r="E5" s="49"/>
      <c r="F5" s="49"/>
      <c r="G5" s="13" t="s">
        <v>64</v>
      </c>
    </row>
    <row r="6" ht="18.75" customHeight="1" spans="1:7">
      <c r="A6" s="13" t="s">
        <v>59</v>
      </c>
      <c r="B6" s="13" t="s">
        <v>60</v>
      </c>
      <c r="C6" s="49"/>
      <c r="D6" s="49" t="s">
        <v>34</v>
      </c>
      <c r="E6" s="49" t="s">
        <v>133</v>
      </c>
      <c r="F6" s="49" t="s">
        <v>134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4468781.97</v>
      </c>
      <c r="D8" s="17">
        <v>4468781.97</v>
      </c>
      <c r="E8" s="17">
        <v>4069041.97</v>
      </c>
      <c r="F8" s="17">
        <v>399740</v>
      </c>
      <c r="G8" s="17"/>
    </row>
    <row r="9" ht="20.25" customHeight="1" spans="1:7">
      <c r="A9" s="66" t="s">
        <v>73</v>
      </c>
      <c r="B9" s="66" t="s">
        <v>74</v>
      </c>
      <c r="C9" s="17">
        <v>4468781.97</v>
      </c>
      <c r="D9" s="17">
        <v>4468781.97</v>
      </c>
      <c r="E9" s="17">
        <v>4069041.97</v>
      </c>
      <c r="F9" s="17">
        <v>399740</v>
      </c>
      <c r="G9" s="17"/>
    </row>
    <row r="10" ht="20.25" customHeight="1" spans="1:7">
      <c r="A10" s="67" t="s">
        <v>75</v>
      </c>
      <c r="B10" s="67" t="s">
        <v>76</v>
      </c>
      <c r="C10" s="17">
        <v>4468781.97</v>
      </c>
      <c r="D10" s="17">
        <v>4468781.97</v>
      </c>
      <c r="E10" s="17">
        <v>4069041.97</v>
      </c>
      <c r="F10" s="17">
        <v>399740</v>
      </c>
      <c r="G10" s="17"/>
    </row>
    <row r="11" ht="20.25" customHeight="1" spans="1:7">
      <c r="A11" s="16" t="s">
        <v>77</v>
      </c>
      <c r="B11" s="16" t="s">
        <v>78</v>
      </c>
      <c r="C11" s="17">
        <v>2612903.6</v>
      </c>
      <c r="D11" s="17">
        <v>1396388</v>
      </c>
      <c r="E11" s="17">
        <v>1373588</v>
      </c>
      <c r="F11" s="17">
        <v>22800</v>
      </c>
      <c r="G11" s="17">
        <v>1216515.6</v>
      </c>
    </row>
    <row r="12" ht="20.25" customHeight="1" spans="1:7">
      <c r="A12" s="66" t="s">
        <v>79</v>
      </c>
      <c r="B12" s="66" t="s">
        <v>80</v>
      </c>
      <c r="C12" s="17">
        <v>1396388</v>
      </c>
      <c r="D12" s="17">
        <v>1396388</v>
      </c>
      <c r="E12" s="17">
        <v>1373588</v>
      </c>
      <c r="F12" s="17">
        <v>22800</v>
      </c>
      <c r="G12" s="17"/>
    </row>
    <row r="13" ht="20.25" customHeight="1" spans="1:7">
      <c r="A13" s="67" t="s">
        <v>81</v>
      </c>
      <c r="B13" s="67" t="s">
        <v>82</v>
      </c>
      <c r="C13" s="17">
        <v>865200</v>
      </c>
      <c r="D13" s="17">
        <v>865200</v>
      </c>
      <c r="E13" s="17">
        <v>843600</v>
      </c>
      <c r="F13" s="17">
        <v>21600</v>
      </c>
      <c r="G13" s="17"/>
    </row>
    <row r="14" ht="20.25" customHeight="1" spans="1:7">
      <c r="A14" s="67" t="s">
        <v>83</v>
      </c>
      <c r="B14" s="67" t="s">
        <v>84</v>
      </c>
      <c r="C14" s="17">
        <v>45600</v>
      </c>
      <c r="D14" s="17">
        <v>45600</v>
      </c>
      <c r="E14" s="17">
        <v>44400</v>
      </c>
      <c r="F14" s="17">
        <v>1200</v>
      </c>
      <c r="G14" s="17"/>
    </row>
    <row r="15" ht="20.25" customHeight="1" spans="1:7">
      <c r="A15" s="67" t="s">
        <v>85</v>
      </c>
      <c r="B15" s="67" t="s">
        <v>86</v>
      </c>
      <c r="C15" s="17">
        <v>485588</v>
      </c>
      <c r="D15" s="17">
        <v>485588</v>
      </c>
      <c r="E15" s="17">
        <v>485588</v>
      </c>
      <c r="F15" s="17"/>
      <c r="G15" s="17"/>
    </row>
    <row r="16" ht="20.25" customHeight="1" spans="1:7">
      <c r="A16" s="66" t="s">
        <v>87</v>
      </c>
      <c r="B16" s="66" t="s">
        <v>88</v>
      </c>
      <c r="C16" s="17">
        <v>1216515.6</v>
      </c>
      <c r="D16" s="17"/>
      <c r="E16" s="17"/>
      <c r="F16" s="17"/>
      <c r="G16" s="17">
        <v>1216515.6</v>
      </c>
    </row>
    <row r="17" ht="20.25" customHeight="1" spans="1:7">
      <c r="A17" s="67" t="s">
        <v>89</v>
      </c>
      <c r="B17" s="67" t="s">
        <v>90</v>
      </c>
      <c r="C17" s="17">
        <v>1216515.6</v>
      </c>
      <c r="D17" s="17"/>
      <c r="E17" s="17"/>
      <c r="F17" s="17"/>
      <c r="G17" s="17">
        <v>1216515.6</v>
      </c>
    </row>
    <row r="18" ht="20.25" customHeight="1" spans="1:7">
      <c r="A18" s="16" t="s">
        <v>91</v>
      </c>
      <c r="B18" s="16" t="s">
        <v>92</v>
      </c>
      <c r="C18" s="17">
        <v>880361.28</v>
      </c>
      <c r="D18" s="17">
        <v>289101.48</v>
      </c>
      <c r="E18" s="17">
        <v>289101.48</v>
      </c>
      <c r="F18" s="17"/>
      <c r="G18" s="17">
        <v>591259.8</v>
      </c>
    </row>
    <row r="19" ht="20.25" customHeight="1" spans="1:7">
      <c r="A19" s="66" t="s">
        <v>93</v>
      </c>
      <c r="B19" s="66" t="s">
        <v>94</v>
      </c>
      <c r="C19" s="17">
        <v>289101.48</v>
      </c>
      <c r="D19" s="17">
        <v>289101.48</v>
      </c>
      <c r="E19" s="17">
        <v>289101.48</v>
      </c>
      <c r="F19" s="17"/>
      <c r="G19" s="17"/>
    </row>
    <row r="20" ht="20.25" customHeight="1" spans="1:7">
      <c r="A20" s="67" t="s">
        <v>95</v>
      </c>
      <c r="B20" s="67" t="s">
        <v>96</v>
      </c>
      <c r="C20" s="17">
        <v>147854.54</v>
      </c>
      <c r="D20" s="17">
        <v>147854.54</v>
      </c>
      <c r="E20" s="17">
        <v>147854.54</v>
      </c>
      <c r="F20" s="17"/>
      <c r="G20" s="17"/>
    </row>
    <row r="21" ht="20.25" customHeight="1" spans="1:7">
      <c r="A21" s="67" t="s">
        <v>97</v>
      </c>
      <c r="B21" s="67" t="s">
        <v>98</v>
      </c>
      <c r="C21" s="17">
        <v>104044.24</v>
      </c>
      <c r="D21" s="17">
        <v>104044.24</v>
      </c>
      <c r="E21" s="17">
        <v>104044.24</v>
      </c>
      <c r="F21" s="17"/>
      <c r="G21" s="17"/>
    </row>
    <row r="22" ht="20.25" customHeight="1" spans="1:7">
      <c r="A22" s="67" t="s">
        <v>99</v>
      </c>
      <c r="B22" s="67" t="s">
        <v>100</v>
      </c>
      <c r="C22" s="17">
        <v>37202.7</v>
      </c>
      <c r="D22" s="17">
        <v>37202.7</v>
      </c>
      <c r="E22" s="17">
        <v>37202.7</v>
      </c>
      <c r="F22" s="17"/>
      <c r="G22" s="17"/>
    </row>
    <row r="23" ht="20.25" customHeight="1" spans="1:7">
      <c r="A23" s="66" t="s">
        <v>101</v>
      </c>
      <c r="B23" s="66" t="s">
        <v>102</v>
      </c>
      <c r="C23" s="17">
        <v>591259.8</v>
      </c>
      <c r="D23" s="17"/>
      <c r="E23" s="17"/>
      <c r="F23" s="17"/>
      <c r="G23" s="17">
        <v>591259.8</v>
      </c>
    </row>
    <row r="24" ht="20.25" customHeight="1" spans="1:7">
      <c r="A24" s="67" t="s">
        <v>103</v>
      </c>
      <c r="B24" s="67" t="s">
        <v>104</v>
      </c>
      <c r="C24" s="17">
        <v>591259.8</v>
      </c>
      <c r="D24" s="17"/>
      <c r="E24" s="17"/>
      <c r="F24" s="17"/>
      <c r="G24" s="17">
        <v>591259.8</v>
      </c>
    </row>
    <row r="25" ht="20.25" customHeight="1" spans="1:7">
      <c r="A25" s="16" t="s">
        <v>105</v>
      </c>
      <c r="B25" s="16" t="s">
        <v>106</v>
      </c>
      <c r="C25" s="17">
        <v>12000000</v>
      </c>
      <c r="D25" s="17"/>
      <c r="E25" s="17"/>
      <c r="F25" s="17"/>
      <c r="G25" s="17">
        <v>12000000</v>
      </c>
    </row>
    <row r="26" ht="20.25" customHeight="1" spans="1:7">
      <c r="A26" s="66" t="s">
        <v>107</v>
      </c>
      <c r="B26" s="66" t="s">
        <v>108</v>
      </c>
      <c r="C26" s="17">
        <v>12000000</v>
      </c>
      <c r="D26" s="17"/>
      <c r="E26" s="17"/>
      <c r="F26" s="17"/>
      <c r="G26" s="17">
        <v>12000000</v>
      </c>
    </row>
    <row r="27" ht="20.25" customHeight="1" spans="1:7">
      <c r="A27" s="67" t="s">
        <v>109</v>
      </c>
      <c r="B27" s="67" t="s">
        <v>110</v>
      </c>
      <c r="C27" s="17">
        <v>12000000</v>
      </c>
      <c r="D27" s="17"/>
      <c r="E27" s="17"/>
      <c r="F27" s="17"/>
      <c r="G27" s="17">
        <v>12000000</v>
      </c>
    </row>
    <row r="28" ht="20.25" customHeight="1" spans="1:7">
      <c r="A28" s="16" t="s">
        <v>111</v>
      </c>
      <c r="B28" s="16" t="s">
        <v>112</v>
      </c>
      <c r="C28" s="17">
        <v>438624</v>
      </c>
      <c r="D28" s="17">
        <v>438624</v>
      </c>
      <c r="E28" s="17">
        <v>438624</v>
      </c>
      <c r="F28" s="17"/>
      <c r="G28" s="17"/>
    </row>
    <row r="29" ht="20.25" customHeight="1" spans="1:7">
      <c r="A29" s="66" t="s">
        <v>113</v>
      </c>
      <c r="B29" s="66" t="s">
        <v>114</v>
      </c>
      <c r="C29" s="17">
        <v>438624</v>
      </c>
      <c r="D29" s="17">
        <v>438624</v>
      </c>
      <c r="E29" s="17">
        <v>438624</v>
      </c>
      <c r="F29" s="17"/>
      <c r="G29" s="17"/>
    </row>
    <row r="30" ht="20.25" customHeight="1" spans="1:7">
      <c r="A30" s="67" t="s">
        <v>115</v>
      </c>
      <c r="B30" s="67" t="s">
        <v>116</v>
      </c>
      <c r="C30" s="17">
        <v>438624</v>
      </c>
      <c r="D30" s="17">
        <v>438624</v>
      </c>
      <c r="E30" s="17">
        <v>438624</v>
      </c>
      <c r="F30" s="17"/>
      <c r="G30" s="17"/>
    </row>
    <row r="31" ht="20.25" customHeight="1" spans="1:7">
      <c r="A31" s="50" t="s">
        <v>117</v>
      </c>
      <c r="B31" s="50"/>
      <c r="C31" s="51">
        <v>20400670.85</v>
      </c>
      <c r="D31" s="51">
        <v>6592895.45</v>
      </c>
      <c r="E31" s="51">
        <v>6170355.45</v>
      </c>
      <c r="F31" s="51">
        <v>422540</v>
      </c>
      <c r="G31" s="51">
        <v>13807775.4</v>
      </c>
    </row>
  </sheetData>
  <mergeCells count="7">
    <mergeCell ref="A3:G3"/>
    <mergeCell ref="A4:C4"/>
    <mergeCell ref="A5:B5"/>
    <mergeCell ref="D5:F5"/>
    <mergeCell ref="A31:B3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9"/>
      <c r="B2" s="59"/>
      <c r="C2" s="60"/>
      <c r="D2" s="2"/>
      <c r="E2" s="2"/>
      <c r="F2" s="61" t="s">
        <v>135</v>
      </c>
    </row>
    <row r="3" ht="41.25" customHeight="1" spans="1:6">
      <c r="A3" s="62" t="s">
        <v>136</v>
      </c>
      <c r="B3" s="62"/>
      <c r="C3" s="62"/>
      <c r="D3" s="62"/>
      <c r="E3" s="62"/>
      <c r="F3" s="62"/>
    </row>
    <row r="4" ht="18.75" customHeight="1" spans="1:6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63"/>
      <c r="E4" s="2"/>
      <c r="F4" s="61" t="s">
        <v>29</v>
      </c>
    </row>
    <row r="5" ht="18.75" customHeight="1" spans="1:6">
      <c r="A5" s="13" t="s">
        <v>137</v>
      </c>
      <c r="B5" s="49" t="s">
        <v>138</v>
      </c>
      <c r="C5" s="49" t="s">
        <v>139</v>
      </c>
      <c r="D5" s="49"/>
      <c r="E5" s="49"/>
      <c r="F5" s="49" t="s">
        <v>140</v>
      </c>
    </row>
    <row r="6" ht="18.75" customHeight="1" spans="1:6">
      <c r="A6" s="13"/>
      <c r="B6" s="49"/>
      <c r="C6" s="49" t="s">
        <v>34</v>
      </c>
      <c r="D6" s="49" t="s">
        <v>141</v>
      </c>
      <c r="E6" s="49" t="s">
        <v>142</v>
      </c>
      <c r="F6" s="49"/>
    </row>
    <row r="7" ht="18.75" customHeight="1" spans="1:6">
      <c r="A7" s="64">
        <v>1</v>
      </c>
      <c r="B7" s="65">
        <v>2</v>
      </c>
      <c r="C7" s="64">
        <v>3</v>
      </c>
      <c r="D7" s="64">
        <v>4</v>
      </c>
      <c r="E7" s="64">
        <v>5</v>
      </c>
      <c r="F7" s="64">
        <v>6</v>
      </c>
    </row>
    <row r="8" ht="20.25" customHeight="1" spans="1:6">
      <c r="A8" s="17">
        <v>50000</v>
      </c>
      <c r="B8" s="17"/>
      <c r="C8" s="17">
        <v>50000</v>
      </c>
      <c r="D8" s="17"/>
      <c r="E8" s="17">
        <v>50000</v>
      </c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143</v>
      </c>
    </row>
    <row r="3" ht="45" customHeight="1" spans="1:23">
      <c r="A3" s="4" t="s">
        <v>144</v>
      </c>
      <c r="B3" s="4"/>
      <c r="C3" s="4"/>
      <c r="D3" s="4"/>
      <c r="E3" s="4"/>
      <c r="F3" s="4"/>
      <c r="G3" s="4"/>
      <c r="H3" s="4"/>
      <c r="I3" s="4"/>
      <c r="J3" s="4"/>
      <c r="K3" s="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5"/>
      <c r="E4" s="5"/>
      <c r="F4" s="5"/>
      <c r="G4" s="5"/>
      <c r="H4" s="56"/>
      <c r="I4" s="56"/>
      <c r="J4" s="56"/>
      <c r="K4" s="5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7" t="s">
        <v>145</v>
      </c>
      <c r="B5" s="57" t="s">
        <v>146</v>
      </c>
      <c r="C5" s="57" t="s">
        <v>147</v>
      </c>
      <c r="D5" s="57" t="s">
        <v>148</v>
      </c>
      <c r="E5" s="57" t="s">
        <v>149</v>
      </c>
      <c r="F5" s="57" t="s">
        <v>150</v>
      </c>
      <c r="G5" s="57" t="s">
        <v>151</v>
      </c>
      <c r="H5" s="58" t="s">
        <v>32</v>
      </c>
      <c r="I5" s="58" t="s">
        <v>152</v>
      </c>
      <c r="J5" s="57"/>
      <c r="K5" s="57"/>
      <c r="L5" s="57"/>
      <c r="M5" s="57"/>
      <c r="N5" s="57" t="s">
        <v>153</v>
      </c>
      <c r="O5" s="57"/>
      <c r="P5" s="57"/>
      <c r="Q5" s="57" t="s">
        <v>38</v>
      </c>
      <c r="R5" s="57" t="s">
        <v>62</v>
      </c>
      <c r="S5" s="57"/>
      <c r="T5" s="57"/>
      <c r="U5" s="57"/>
      <c r="V5" s="57"/>
      <c r="W5" s="57"/>
    </row>
    <row r="6" ht="18.75" customHeight="1" spans="1:23">
      <c r="A6" s="57"/>
      <c r="B6" s="57"/>
      <c r="C6" s="57"/>
      <c r="D6" s="57"/>
      <c r="E6" s="57"/>
      <c r="F6" s="57"/>
      <c r="G6" s="57"/>
      <c r="H6" s="58" t="s">
        <v>154</v>
      </c>
      <c r="I6" s="58" t="s">
        <v>155</v>
      </c>
      <c r="J6" s="57" t="s">
        <v>36</v>
      </c>
      <c r="K6" s="57" t="s">
        <v>37</v>
      </c>
      <c r="L6" s="57"/>
      <c r="M6" s="57"/>
      <c r="N6" s="57" t="s">
        <v>153</v>
      </c>
      <c r="O6" s="57" t="s">
        <v>36</v>
      </c>
      <c r="P6" s="57" t="s">
        <v>37</v>
      </c>
      <c r="Q6" s="57" t="s">
        <v>38</v>
      </c>
      <c r="R6" s="57" t="s">
        <v>62</v>
      </c>
      <c r="S6" s="57" t="s">
        <v>41</v>
      </c>
      <c r="T6" s="57" t="s">
        <v>42</v>
      </c>
      <c r="U6" s="57" t="s">
        <v>43</v>
      </c>
      <c r="V6" s="57" t="s">
        <v>44</v>
      </c>
      <c r="W6" s="57" t="s">
        <v>45</v>
      </c>
    </row>
    <row r="7" ht="18.75" customHeight="1" spans="1:23">
      <c r="A7" s="57"/>
      <c r="B7" s="57"/>
      <c r="C7" s="57"/>
      <c r="D7" s="57"/>
      <c r="E7" s="57"/>
      <c r="F7" s="57"/>
      <c r="G7" s="57"/>
      <c r="H7" s="58"/>
      <c r="I7" s="58" t="s">
        <v>156</v>
      </c>
      <c r="J7" s="57" t="s">
        <v>157</v>
      </c>
      <c r="K7" s="57" t="s">
        <v>158</v>
      </c>
      <c r="L7" s="57" t="s">
        <v>159</v>
      </c>
      <c r="M7" s="57" t="s">
        <v>160</v>
      </c>
      <c r="N7" s="57" t="s">
        <v>35</v>
      </c>
      <c r="O7" s="57" t="s">
        <v>36</v>
      </c>
      <c r="P7" s="57" t="s">
        <v>37</v>
      </c>
      <c r="Q7" s="57"/>
      <c r="R7" s="57" t="s">
        <v>34</v>
      </c>
      <c r="S7" s="57" t="s">
        <v>41</v>
      </c>
      <c r="T7" s="57" t="s">
        <v>42</v>
      </c>
      <c r="U7" s="57" t="s">
        <v>43</v>
      </c>
      <c r="V7" s="57" t="s">
        <v>44</v>
      </c>
      <c r="W7" s="57" t="s">
        <v>45</v>
      </c>
    </row>
    <row r="8" ht="22.65" customHeight="1" spans="1:23">
      <c r="A8" s="57"/>
      <c r="B8" s="57"/>
      <c r="C8" s="57"/>
      <c r="D8" s="57"/>
      <c r="E8" s="57"/>
      <c r="F8" s="57"/>
      <c r="G8" s="57"/>
      <c r="H8" s="58"/>
      <c r="I8" s="58" t="s">
        <v>34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ht="18.75" customHeight="1" spans="1:23">
      <c r="A9" s="58" t="s">
        <v>46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  <c r="M9" s="58">
        <v>13</v>
      </c>
      <c r="N9" s="58">
        <v>14</v>
      </c>
      <c r="O9" s="58">
        <v>15</v>
      </c>
      <c r="P9" s="58">
        <v>16</v>
      </c>
      <c r="Q9" s="58">
        <v>17</v>
      </c>
      <c r="R9" s="58">
        <v>18</v>
      </c>
      <c r="S9" s="58">
        <v>19</v>
      </c>
      <c r="T9" s="58">
        <v>20</v>
      </c>
      <c r="U9" s="58">
        <v>21</v>
      </c>
      <c r="V9" s="58">
        <v>22</v>
      </c>
      <c r="W9" s="58">
        <v>23</v>
      </c>
    </row>
    <row r="10" ht="18.75" customHeight="1" spans="1:23">
      <c r="A10" s="9" t="s">
        <v>56</v>
      </c>
      <c r="B10" s="9" t="s">
        <v>161</v>
      </c>
      <c r="C10" s="10" t="s">
        <v>162</v>
      </c>
      <c r="D10" s="9" t="s">
        <v>75</v>
      </c>
      <c r="E10" s="9" t="s">
        <v>76</v>
      </c>
      <c r="F10" s="9" t="s">
        <v>163</v>
      </c>
      <c r="G10" s="9" t="s">
        <v>164</v>
      </c>
      <c r="H10" s="17">
        <v>740592</v>
      </c>
      <c r="I10" s="17">
        <v>740592</v>
      </c>
      <c r="J10" s="17"/>
      <c r="K10" s="17"/>
      <c r="L10" s="17">
        <v>740592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161</v>
      </c>
      <c r="C11" s="10" t="s">
        <v>162</v>
      </c>
      <c r="D11" s="9" t="s">
        <v>75</v>
      </c>
      <c r="E11" s="9" t="s">
        <v>76</v>
      </c>
      <c r="F11" s="9" t="s">
        <v>165</v>
      </c>
      <c r="G11" s="9" t="s">
        <v>166</v>
      </c>
      <c r="H11" s="17">
        <v>680400</v>
      </c>
      <c r="I11" s="17">
        <v>680400</v>
      </c>
      <c r="J11" s="17"/>
      <c r="K11" s="17"/>
      <c r="L11" s="17">
        <v>680400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161</v>
      </c>
      <c r="C12" s="10" t="s">
        <v>162</v>
      </c>
      <c r="D12" s="9" t="s">
        <v>75</v>
      </c>
      <c r="E12" s="9" t="s">
        <v>76</v>
      </c>
      <c r="F12" s="9" t="s">
        <v>165</v>
      </c>
      <c r="G12" s="9" t="s">
        <v>166</v>
      </c>
      <c r="H12" s="17">
        <v>302232</v>
      </c>
      <c r="I12" s="17">
        <v>302232</v>
      </c>
      <c r="J12" s="17"/>
      <c r="K12" s="17"/>
      <c r="L12" s="17">
        <v>302232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161</v>
      </c>
      <c r="C13" s="10" t="s">
        <v>162</v>
      </c>
      <c r="D13" s="9" t="s">
        <v>75</v>
      </c>
      <c r="E13" s="9" t="s">
        <v>76</v>
      </c>
      <c r="F13" s="9" t="s">
        <v>167</v>
      </c>
      <c r="G13" s="9" t="s">
        <v>168</v>
      </c>
      <c r="H13" s="17">
        <v>61716</v>
      </c>
      <c r="I13" s="17">
        <v>61716</v>
      </c>
      <c r="J13" s="17"/>
      <c r="K13" s="17"/>
      <c r="L13" s="17">
        <v>61716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169</v>
      </c>
      <c r="C14" s="10" t="s">
        <v>170</v>
      </c>
      <c r="D14" s="9" t="s">
        <v>75</v>
      </c>
      <c r="E14" s="9" t="s">
        <v>76</v>
      </c>
      <c r="F14" s="9" t="s">
        <v>163</v>
      </c>
      <c r="G14" s="9" t="s">
        <v>164</v>
      </c>
      <c r="H14" s="17">
        <v>502140</v>
      </c>
      <c r="I14" s="17">
        <v>502140</v>
      </c>
      <c r="J14" s="17"/>
      <c r="K14" s="17"/>
      <c r="L14" s="17">
        <v>502140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169</v>
      </c>
      <c r="C15" s="10" t="s">
        <v>170</v>
      </c>
      <c r="D15" s="9" t="s">
        <v>75</v>
      </c>
      <c r="E15" s="9" t="s">
        <v>76</v>
      </c>
      <c r="F15" s="9" t="s">
        <v>165</v>
      </c>
      <c r="G15" s="9" t="s">
        <v>166</v>
      </c>
      <c r="H15" s="17">
        <v>68340</v>
      </c>
      <c r="I15" s="17">
        <v>68340</v>
      </c>
      <c r="J15" s="17"/>
      <c r="K15" s="17"/>
      <c r="L15" s="17">
        <v>68340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169</v>
      </c>
      <c r="C16" s="10" t="s">
        <v>170</v>
      </c>
      <c r="D16" s="9" t="s">
        <v>75</v>
      </c>
      <c r="E16" s="9" t="s">
        <v>76</v>
      </c>
      <c r="F16" s="9" t="s">
        <v>171</v>
      </c>
      <c r="G16" s="9" t="s">
        <v>172</v>
      </c>
      <c r="H16" s="17">
        <v>468000</v>
      </c>
      <c r="I16" s="17">
        <v>468000</v>
      </c>
      <c r="J16" s="17"/>
      <c r="K16" s="17"/>
      <c r="L16" s="17">
        <v>468000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169</v>
      </c>
      <c r="C17" s="10" t="s">
        <v>170</v>
      </c>
      <c r="D17" s="9" t="s">
        <v>75</v>
      </c>
      <c r="E17" s="9" t="s">
        <v>76</v>
      </c>
      <c r="F17" s="9" t="s">
        <v>171</v>
      </c>
      <c r="G17" s="9" t="s">
        <v>172</v>
      </c>
      <c r="H17" s="17">
        <v>225660</v>
      </c>
      <c r="I17" s="17">
        <v>225660</v>
      </c>
      <c r="J17" s="17"/>
      <c r="K17" s="17"/>
      <c r="L17" s="17">
        <v>225660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173</v>
      </c>
      <c r="C18" s="10" t="s">
        <v>174</v>
      </c>
      <c r="D18" s="9" t="s">
        <v>75</v>
      </c>
      <c r="E18" s="9" t="s">
        <v>76</v>
      </c>
      <c r="F18" s="9" t="s">
        <v>175</v>
      </c>
      <c r="G18" s="9" t="s">
        <v>176</v>
      </c>
      <c r="H18" s="17">
        <v>2243.18</v>
      </c>
      <c r="I18" s="17">
        <v>2243.18</v>
      </c>
      <c r="J18" s="17"/>
      <c r="K18" s="17"/>
      <c r="L18" s="17">
        <v>2243.18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173</v>
      </c>
      <c r="C19" s="10" t="s">
        <v>174</v>
      </c>
      <c r="D19" s="9" t="s">
        <v>75</v>
      </c>
      <c r="E19" s="9" t="s">
        <v>76</v>
      </c>
      <c r="F19" s="9" t="s">
        <v>175</v>
      </c>
      <c r="G19" s="9" t="s">
        <v>176</v>
      </c>
      <c r="H19" s="17">
        <v>8774.82</v>
      </c>
      <c r="I19" s="17">
        <v>8774.82</v>
      </c>
      <c r="J19" s="17"/>
      <c r="K19" s="17"/>
      <c r="L19" s="17">
        <v>8774.82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173</v>
      </c>
      <c r="C20" s="10" t="s">
        <v>174</v>
      </c>
      <c r="D20" s="9" t="s">
        <v>85</v>
      </c>
      <c r="E20" s="9" t="s">
        <v>86</v>
      </c>
      <c r="F20" s="9" t="s">
        <v>177</v>
      </c>
      <c r="G20" s="9" t="s">
        <v>178</v>
      </c>
      <c r="H20" s="17">
        <v>200567.2</v>
      </c>
      <c r="I20" s="17">
        <v>200567.2</v>
      </c>
      <c r="J20" s="17"/>
      <c r="K20" s="17"/>
      <c r="L20" s="17">
        <v>200567.2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173</v>
      </c>
      <c r="C21" s="10" t="s">
        <v>174</v>
      </c>
      <c r="D21" s="9" t="s">
        <v>85</v>
      </c>
      <c r="E21" s="9" t="s">
        <v>86</v>
      </c>
      <c r="F21" s="9" t="s">
        <v>177</v>
      </c>
      <c r="G21" s="9" t="s">
        <v>178</v>
      </c>
      <c r="H21" s="17">
        <v>285020.8</v>
      </c>
      <c r="I21" s="17">
        <v>285020.8</v>
      </c>
      <c r="J21" s="17"/>
      <c r="K21" s="17"/>
      <c r="L21" s="17">
        <v>285020.8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173</v>
      </c>
      <c r="C22" s="10" t="s">
        <v>174</v>
      </c>
      <c r="D22" s="9" t="s">
        <v>95</v>
      </c>
      <c r="E22" s="9" t="s">
        <v>96</v>
      </c>
      <c r="F22" s="9" t="s">
        <v>179</v>
      </c>
      <c r="G22" s="9" t="s">
        <v>180</v>
      </c>
      <c r="H22" s="17">
        <v>147854.54</v>
      </c>
      <c r="I22" s="17">
        <v>147854.54</v>
      </c>
      <c r="J22" s="17"/>
      <c r="K22" s="17"/>
      <c r="L22" s="17">
        <v>147854.54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173</v>
      </c>
      <c r="C23" s="10" t="s">
        <v>174</v>
      </c>
      <c r="D23" s="9" t="s">
        <v>97</v>
      </c>
      <c r="E23" s="9" t="s">
        <v>98</v>
      </c>
      <c r="F23" s="9" t="s">
        <v>179</v>
      </c>
      <c r="G23" s="9" t="s">
        <v>180</v>
      </c>
      <c r="H23" s="17">
        <v>104044.24</v>
      </c>
      <c r="I23" s="17">
        <v>104044.24</v>
      </c>
      <c r="J23" s="17"/>
      <c r="K23" s="17"/>
      <c r="L23" s="17">
        <v>104044.24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173</v>
      </c>
      <c r="C24" s="10" t="s">
        <v>174</v>
      </c>
      <c r="D24" s="9" t="s">
        <v>99</v>
      </c>
      <c r="E24" s="9" t="s">
        <v>100</v>
      </c>
      <c r="F24" s="9" t="s">
        <v>175</v>
      </c>
      <c r="G24" s="9" t="s">
        <v>176</v>
      </c>
      <c r="H24" s="17">
        <v>7125.52</v>
      </c>
      <c r="I24" s="17">
        <v>7125.52</v>
      </c>
      <c r="J24" s="17"/>
      <c r="K24" s="17"/>
      <c r="L24" s="17">
        <v>7125.52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173</v>
      </c>
      <c r="C25" s="10" t="s">
        <v>174</v>
      </c>
      <c r="D25" s="9" t="s">
        <v>99</v>
      </c>
      <c r="E25" s="9" t="s">
        <v>100</v>
      </c>
      <c r="F25" s="9" t="s">
        <v>175</v>
      </c>
      <c r="G25" s="9" t="s">
        <v>176</v>
      </c>
      <c r="H25" s="17">
        <v>6001</v>
      </c>
      <c r="I25" s="17">
        <v>6001</v>
      </c>
      <c r="J25" s="17"/>
      <c r="K25" s="17"/>
      <c r="L25" s="17">
        <v>6001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173</v>
      </c>
      <c r="C26" s="10" t="s">
        <v>174</v>
      </c>
      <c r="D26" s="9" t="s">
        <v>99</v>
      </c>
      <c r="E26" s="9" t="s">
        <v>100</v>
      </c>
      <c r="F26" s="9" t="s">
        <v>175</v>
      </c>
      <c r="G26" s="9" t="s">
        <v>176</v>
      </c>
      <c r="H26" s="17">
        <v>5014.18</v>
      </c>
      <c r="I26" s="17">
        <v>5014.18</v>
      </c>
      <c r="J26" s="17"/>
      <c r="K26" s="17"/>
      <c r="L26" s="17">
        <v>5014.18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173</v>
      </c>
      <c r="C27" s="10" t="s">
        <v>174</v>
      </c>
      <c r="D27" s="9" t="s">
        <v>99</v>
      </c>
      <c r="E27" s="9" t="s">
        <v>100</v>
      </c>
      <c r="F27" s="9" t="s">
        <v>175</v>
      </c>
      <c r="G27" s="9" t="s">
        <v>176</v>
      </c>
      <c r="H27" s="17">
        <v>19062</v>
      </c>
      <c r="I27" s="17">
        <v>19062</v>
      </c>
      <c r="J27" s="17"/>
      <c r="K27" s="17"/>
      <c r="L27" s="17">
        <v>19062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181</v>
      </c>
      <c r="C28" s="10" t="s">
        <v>116</v>
      </c>
      <c r="D28" s="9" t="s">
        <v>115</v>
      </c>
      <c r="E28" s="9" t="s">
        <v>116</v>
      </c>
      <c r="F28" s="9" t="s">
        <v>182</v>
      </c>
      <c r="G28" s="9" t="s">
        <v>116</v>
      </c>
      <c r="H28" s="17">
        <v>178344</v>
      </c>
      <c r="I28" s="17">
        <v>178344</v>
      </c>
      <c r="J28" s="17"/>
      <c r="K28" s="17"/>
      <c r="L28" s="17">
        <v>178344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181</v>
      </c>
      <c r="C29" s="10" t="s">
        <v>116</v>
      </c>
      <c r="D29" s="9" t="s">
        <v>115</v>
      </c>
      <c r="E29" s="9" t="s">
        <v>116</v>
      </c>
      <c r="F29" s="9" t="s">
        <v>182</v>
      </c>
      <c r="G29" s="9" t="s">
        <v>116</v>
      </c>
      <c r="H29" s="17">
        <v>260280</v>
      </c>
      <c r="I29" s="17">
        <v>260280</v>
      </c>
      <c r="J29" s="17"/>
      <c r="K29" s="17"/>
      <c r="L29" s="17">
        <v>260280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183</v>
      </c>
      <c r="C30" s="10" t="s">
        <v>184</v>
      </c>
      <c r="D30" s="9" t="s">
        <v>81</v>
      </c>
      <c r="E30" s="9" t="s">
        <v>82</v>
      </c>
      <c r="F30" s="9" t="s">
        <v>185</v>
      </c>
      <c r="G30" s="9" t="s">
        <v>186</v>
      </c>
      <c r="H30" s="17">
        <v>547200</v>
      </c>
      <c r="I30" s="17">
        <v>547200</v>
      </c>
      <c r="J30" s="17"/>
      <c r="K30" s="17"/>
      <c r="L30" s="17">
        <v>547200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56</v>
      </c>
      <c r="B31" s="9" t="s">
        <v>183</v>
      </c>
      <c r="C31" s="10" t="s">
        <v>184</v>
      </c>
      <c r="D31" s="9" t="s">
        <v>83</v>
      </c>
      <c r="E31" s="9" t="s">
        <v>84</v>
      </c>
      <c r="F31" s="9" t="s">
        <v>185</v>
      </c>
      <c r="G31" s="9" t="s">
        <v>186</v>
      </c>
      <c r="H31" s="17">
        <v>28800</v>
      </c>
      <c r="I31" s="17">
        <v>28800</v>
      </c>
      <c r="J31" s="17"/>
      <c r="K31" s="17"/>
      <c r="L31" s="17">
        <v>28800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56</v>
      </c>
      <c r="B32" s="9" t="s">
        <v>187</v>
      </c>
      <c r="C32" s="10" t="s">
        <v>188</v>
      </c>
      <c r="D32" s="9" t="s">
        <v>75</v>
      </c>
      <c r="E32" s="9" t="s">
        <v>76</v>
      </c>
      <c r="F32" s="9" t="s">
        <v>189</v>
      </c>
      <c r="G32" s="9" t="s">
        <v>190</v>
      </c>
      <c r="H32" s="17">
        <v>50000</v>
      </c>
      <c r="I32" s="17">
        <v>50000</v>
      </c>
      <c r="J32" s="17"/>
      <c r="K32" s="17"/>
      <c r="L32" s="17">
        <v>50000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56</v>
      </c>
      <c r="B33" s="9" t="s">
        <v>191</v>
      </c>
      <c r="C33" s="10" t="s">
        <v>192</v>
      </c>
      <c r="D33" s="9" t="s">
        <v>75</v>
      </c>
      <c r="E33" s="9" t="s">
        <v>76</v>
      </c>
      <c r="F33" s="9" t="s">
        <v>193</v>
      </c>
      <c r="G33" s="9" t="s">
        <v>194</v>
      </c>
      <c r="H33" s="17">
        <v>140400</v>
      </c>
      <c r="I33" s="17">
        <v>140400</v>
      </c>
      <c r="J33" s="17"/>
      <c r="K33" s="17"/>
      <c r="L33" s="17">
        <v>140400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56</v>
      </c>
      <c r="B34" s="9" t="s">
        <v>195</v>
      </c>
      <c r="C34" s="10" t="s">
        <v>196</v>
      </c>
      <c r="D34" s="9" t="s">
        <v>75</v>
      </c>
      <c r="E34" s="9" t="s">
        <v>76</v>
      </c>
      <c r="F34" s="9" t="s">
        <v>197</v>
      </c>
      <c r="G34" s="9" t="s">
        <v>196</v>
      </c>
      <c r="H34" s="17">
        <v>24800</v>
      </c>
      <c r="I34" s="17">
        <v>24800</v>
      </c>
      <c r="J34" s="17"/>
      <c r="K34" s="17"/>
      <c r="L34" s="17">
        <v>24800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9" t="s">
        <v>56</v>
      </c>
      <c r="B35" s="9" t="s">
        <v>198</v>
      </c>
      <c r="C35" s="10" t="s">
        <v>199</v>
      </c>
      <c r="D35" s="9" t="s">
        <v>75</v>
      </c>
      <c r="E35" s="9" t="s">
        <v>76</v>
      </c>
      <c r="F35" s="9" t="s">
        <v>200</v>
      </c>
      <c r="G35" s="9" t="s">
        <v>201</v>
      </c>
      <c r="H35" s="17">
        <v>75000</v>
      </c>
      <c r="I35" s="17">
        <v>75000</v>
      </c>
      <c r="J35" s="17"/>
      <c r="K35" s="17"/>
      <c r="L35" s="17">
        <v>75000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9" t="s">
        <v>56</v>
      </c>
      <c r="B36" s="9" t="s">
        <v>198</v>
      </c>
      <c r="C36" s="10" t="s">
        <v>199</v>
      </c>
      <c r="D36" s="9" t="s">
        <v>75</v>
      </c>
      <c r="E36" s="9" t="s">
        <v>76</v>
      </c>
      <c r="F36" s="9" t="s">
        <v>202</v>
      </c>
      <c r="G36" s="9" t="s">
        <v>203</v>
      </c>
      <c r="H36" s="17">
        <v>1000</v>
      </c>
      <c r="I36" s="17">
        <v>1000</v>
      </c>
      <c r="J36" s="17"/>
      <c r="K36" s="17"/>
      <c r="L36" s="17">
        <v>1000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9" t="s">
        <v>56</v>
      </c>
      <c r="B37" s="9" t="s">
        <v>198</v>
      </c>
      <c r="C37" s="10" t="s">
        <v>199</v>
      </c>
      <c r="D37" s="9" t="s">
        <v>75</v>
      </c>
      <c r="E37" s="9" t="s">
        <v>76</v>
      </c>
      <c r="F37" s="9" t="s">
        <v>204</v>
      </c>
      <c r="G37" s="9" t="s">
        <v>205</v>
      </c>
      <c r="H37" s="17">
        <v>8500</v>
      </c>
      <c r="I37" s="17">
        <v>8500</v>
      </c>
      <c r="J37" s="17"/>
      <c r="K37" s="17"/>
      <c r="L37" s="17">
        <v>8500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9" t="s">
        <v>56</v>
      </c>
      <c r="B38" s="9" t="s">
        <v>198</v>
      </c>
      <c r="C38" s="10" t="s">
        <v>199</v>
      </c>
      <c r="D38" s="9" t="s">
        <v>75</v>
      </c>
      <c r="E38" s="9" t="s">
        <v>76</v>
      </c>
      <c r="F38" s="9" t="s">
        <v>206</v>
      </c>
      <c r="G38" s="9" t="s">
        <v>207</v>
      </c>
      <c r="H38" s="17">
        <v>12000</v>
      </c>
      <c r="I38" s="17">
        <v>12000</v>
      </c>
      <c r="J38" s="17"/>
      <c r="K38" s="17"/>
      <c r="L38" s="17">
        <v>12000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9" t="s">
        <v>56</v>
      </c>
      <c r="B39" s="9" t="s">
        <v>198</v>
      </c>
      <c r="C39" s="10" t="s">
        <v>199</v>
      </c>
      <c r="D39" s="9" t="s">
        <v>75</v>
      </c>
      <c r="E39" s="9" t="s">
        <v>76</v>
      </c>
      <c r="F39" s="9" t="s">
        <v>208</v>
      </c>
      <c r="G39" s="9" t="s">
        <v>209</v>
      </c>
      <c r="H39" s="17">
        <v>6000</v>
      </c>
      <c r="I39" s="17">
        <v>6000</v>
      </c>
      <c r="J39" s="17"/>
      <c r="K39" s="17"/>
      <c r="L39" s="17">
        <v>6000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9" t="s">
        <v>56</v>
      </c>
      <c r="B40" s="9" t="s">
        <v>198</v>
      </c>
      <c r="C40" s="10" t="s">
        <v>199</v>
      </c>
      <c r="D40" s="9" t="s">
        <v>75</v>
      </c>
      <c r="E40" s="9" t="s">
        <v>76</v>
      </c>
      <c r="F40" s="9" t="s">
        <v>210</v>
      </c>
      <c r="G40" s="9" t="s">
        <v>211</v>
      </c>
      <c r="H40" s="17">
        <v>5000</v>
      </c>
      <c r="I40" s="17">
        <v>5000</v>
      </c>
      <c r="J40" s="17"/>
      <c r="K40" s="17"/>
      <c r="L40" s="17">
        <v>5000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9" t="s">
        <v>56</v>
      </c>
      <c r="B41" s="9" t="s">
        <v>198</v>
      </c>
      <c r="C41" s="10" t="s">
        <v>199</v>
      </c>
      <c r="D41" s="9" t="s">
        <v>75</v>
      </c>
      <c r="E41" s="9" t="s">
        <v>76</v>
      </c>
      <c r="F41" s="9" t="s">
        <v>212</v>
      </c>
      <c r="G41" s="9" t="s">
        <v>213</v>
      </c>
      <c r="H41" s="17">
        <v>1000</v>
      </c>
      <c r="I41" s="17">
        <v>1000</v>
      </c>
      <c r="J41" s="17"/>
      <c r="K41" s="17"/>
      <c r="L41" s="17">
        <v>1000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9" t="s">
        <v>56</v>
      </c>
      <c r="B42" s="9" t="s">
        <v>198</v>
      </c>
      <c r="C42" s="10" t="s">
        <v>199</v>
      </c>
      <c r="D42" s="9" t="s">
        <v>75</v>
      </c>
      <c r="E42" s="9" t="s">
        <v>76</v>
      </c>
      <c r="F42" s="9" t="s">
        <v>193</v>
      </c>
      <c r="G42" s="9" t="s">
        <v>194</v>
      </c>
      <c r="H42" s="17">
        <v>14040</v>
      </c>
      <c r="I42" s="17">
        <v>14040</v>
      </c>
      <c r="J42" s="17"/>
      <c r="K42" s="17"/>
      <c r="L42" s="17">
        <v>14040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9" t="s">
        <v>56</v>
      </c>
      <c r="B43" s="9" t="s">
        <v>198</v>
      </c>
      <c r="C43" s="10" t="s">
        <v>199</v>
      </c>
      <c r="D43" s="9" t="s">
        <v>81</v>
      </c>
      <c r="E43" s="9" t="s">
        <v>82</v>
      </c>
      <c r="F43" s="9" t="s">
        <v>214</v>
      </c>
      <c r="G43" s="9" t="s">
        <v>215</v>
      </c>
      <c r="H43" s="17">
        <v>21600</v>
      </c>
      <c r="I43" s="17">
        <v>21600</v>
      </c>
      <c r="J43" s="17"/>
      <c r="K43" s="17"/>
      <c r="L43" s="17">
        <v>21600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9" t="s">
        <v>56</v>
      </c>
      <c r="B44" s="9" t="s">
        <v>198</v>
      </c>
      <c r="C44" s="10" t="s">
        <v>199</v>
      </c>
      <c r="D44" s="9" t="s">
        <v>83</v>
      </c>
      <c r="E44" s="9" t="s">
        <v>84</v>
      </c>
      <c r="F44" s="9" t="s">
        <v>214</v>
      </c>
      <c r="G44" s="9" t="s">
        <v>215</v>
      </c>
      <c r="H44" s="17">
        <v>1200</v>
      </c>
      <c r="I44" s="17">
        <v>1200</v>
      </c>
      <c r="J44" s="17"/>
      <c r="K44" s="17"/>
      <c r="L44" s="17">
        <v>1200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9" t="s">
        <v>56</v>
      </c>
      <c r="B45" s="9" t="s">
        <v>216</v>
      </c>
      <c r="C45" s="10" t="s">
        <v>217</v>
      </c>
      <c r="D45" s="9" t="s">
        <v>75</v>
      </c>
      <c r="E45" s="9" t="s">
        <v>76</v>
      </c>
      <c r="F45" s="9" t="s">
        <v>175</v>
      </c>
      <c r="G45" s="9" t="s">
        <v>176</v>
      </c>
      <c r="H45" s="17">
        <v>30079.17</v>
      </c>
      <c r="I45" s="17">
        <v>30079.17</v>
      </c>
      <c r="J45" s="17"/>
      <c r="K45" s="17"/>
      <c r="L45" s="17">
        <v>30079.17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9" t="s">
        <v>56</v>
      </c>
      <c r="B46" s="9" t="s">
        <v>216</v>
      </c>
      <c r="C46" s="10" t="s">
        <v>217</v>
      </c>
      <c r="D46" s="9" t="s">
        <v>75</v>
      </c>
      <c r="E46" s="9" t="s">
        <v>76</v>
      </c>
      <c r="F46" s="9" t="s">
        <v>175</v>
      </c>
      <c r="G46" s="9" t="s">
        <v>176</v>
      </c>
      <c r="H46" s="17">
        <v>23086.4</v>
      </c>
      <c r="I46" s="17">
        <v>23086.4</v>
      </c>
      <c r="J46" s="17"/>
      <c r="K46" s="17"/>
      <c r="L46" s="17">
        <v>23086.4</v>
      </c>
      <c r="M46" s="17"/>
      <c r="N46" s="17"/>
      <c r="O46" s="17"/>
      <c r="P46" s="24"/>
      <c r="Q46" s="17"/>
      <c r="R46" s="17"/>
      <c r="S46" s="17"/>
      <c r="T46" s="17"/>
      <c r="U46" s="17"/>
      <c r="V46" s="17"/>
      <c r="W46" s="17"/>
    </row>
    <row r="47" ht="18.75" customHeight="1" spans="1:23">
      <c r="A47" s="9" t="s">
        <v>56</v>
      </c>
      <c r="B47" s="9" t="s">
        <v>218</v>
      </c>
      <c r="C47" s="10" t="s">
        <v>219</v>
      </c>
      <c r="D47" s="9" t="s">
        <v>81</v>
      </c>
      <c r="E47" s="9" t="s">
        <v>82</v>
      </c>
      <c r="F47" s="9" t="s">
        <v>220</v>
      </c>
      <c r="G47" s="9" t="s">
        <v>221</v>
      </c>
      <c r="H47" s="17">
        <v>296400</v>
      </c>
      <c r="I47" s="17">
        <v>296400</v>
      </c>
      <c r="J47" s="17"/>
      <c r="K47" s="17"/>
      <c r="L47" s="17">
        <v>296400</v>
      </c>
      <c r="M47" s="17"/>
      <c r="N47" s="17"/>
      <c r="O47" s="17"/>
      <c r="P47" s="24"/>
      <c r="Q47" s="17"/>
      <c r="R47" s="17"/>
      <c r="S47" s="17"/>
      <c r="T47" s="17"/>
      <c r="U47" s="17"/>
      <c r="V47" s="17"/>
      <c r="W47" s="17"/>
    </row>
    <row r="48" ht="18.75" customHeight="1" spans="1:23">
      <c r="A48" s="9" t="s">
        <v>56</v>
      </c>
      <c r="B48" s="9" t="s">
        <v>218</v>
      </c>
      <c r="C48" s="10" t="s">
        <v>219</v>
      </c>
      <c r="D48" s="9" t="s">
        <v>83</v>
      </c>
      <c r="E48" s="9" t="s">
        <v>84</v>
      </c>
      <c r="F48" s="9" t="s">
        <v>220</v>
      </c>
      <c r="G48" s="9" t="s">
        <v>221</v>
      </c>
      <c r="H48" s="17">
        <v>15600</v>
      </c>
      <c r="I48" s="17">
        <v>15600</v>
      </c>
      <c r="J48" s="17"/>
      <c r="K48" s="17"/>
      <c r="L48" s="17">
        <v>15600</v>
      </c>
      <c r="M48" s="17"/>
      <c r="N48" s="17"/>
      <c r="O48" s="17"/>
      <c r="P48" s="24"/>
      <c r="Q48" s="17"/>
      <c r="R48" s="17"/>
      <c r="S48" s="17"/>
      <c r="T48" s="17"/>
      <c r="U48" s="17"/>
      <c r="V48" s="17"/>
      <c r="W48" s="17"/>
    </row>
    <row r="49" ht="18.75" customHeight="1" spans="1:23">
      <c r="A49" s="9" t="s">
        <v>56</v>
      </c>
      <c r="B49" s="9" t="s">
        <v>222</v>
      </c>
      <c r="C49" s="10" t="s">
        <v>223</v>
      </c>
      <c r="D49" s="9" t="s">
        <v>75</v>
      </c>
      <c r="E49" s="9" t="s">
        <v>76</v>
      </c>
      <c r="F49" s="9" t="s">
        <v>167</v>
      </c>
      <c r="G49" s="9" t="s">
        <v>168</v>
      </c>
      <c r="H49" s="17">
        <v>88160</v>
      </c>
      <c r="I49" s="17">
        <v>88160</v>
      </c>
      <c r="J49" s="17"/>
      <c r="K49" s="17"/>
      <c r="L49" s="17">
        <v>88160</v>
      </c>
      <c r="M49" s="17"/>
      <c r="N49" s="17"/>
      <c r="O49" s="17"/>
      <c r="P49" s="24"/>
      <c r="Q49" s="17"/>
      <c r="R49" s="17"/>
      <c r="S49" s="17"/>
      <c r="T49" s="17"/>
      <c r="U49" s="17"/>
      <c r="V49" s="17"/>
      <c r="W49" s="17"/>
    </row>
    <row r="50" ht="18.75" customHeight="1" spans="1:23">
      <c r="A50" s="9" t="s">
        <v>56</v>
      </c>
      <c r="B50" s="9" t="s">
        <v>222</v>
      </c>
      <c r="C50" s="10" t="s">
        <v>223</v>
      </c>
      <c r="D50" s="9" t="s">
        <v>75</v>
      </c>
      <c r="E50" s="9" t="s">
        <v>76</v>
      </c>
      <c r="F50" s="9" t="s">
        <v>167</v>
      </c>
      <c r="G50" s="9" t="s">
        <v>168</v>
      </c>
      <c r="H50" s="17">
        <v>184000</v>
      </c>
      <c r="I50" s="17">
        <v>184000</v>
      </c>
      <c r="J50" s="17"/>
      <c r="K50" s="17"/>
      <c r="L50" s="17">
        <v>184000</v>
      </c>
      <c r="M50" s="17"/>
      <c r="N50" s="17"/>
      <c r="O50" s="17"/>
      <c r="P50" s="24"/>
      <c r="Q50" s="17"/>
      <c r="R50" s="17"/>
      <c r="S50" s="17"/>
      <c r="T50" s="17"/>
      <c r="U50" s="17"/>
      <c r="V50" s="17"/>
      <c r="W50" s="17"/>
    </row>
    <row r="51" ht="18.75" customHeight="1" spans="1:23">
      <c r="A51" s="9" t="s">
        <v>56</v>
      </c>
      <c r="B51" s="9" t="s">
        <v>224</v>
      </c>
      <c r="C51" s="10" t="s">
        <v>225</v>
      </c>
      <c r="D51" s="9" t="s">
        <v>75</v>
      </c>
      <c r="E51" s="9" t="s">
        <v>76</v>
      </c>
      <c r="F51" s="9" t="s">
        <v>226</v>
      </c>
      <c r="G51" s="9" t="s">
        <v>225</v>
      </c>
      <c r="H51" s="17">
        <v>62000</v>
      </c>
      <c r="I51" s="17">
        <v>62000</v>
      </c>
      <c r="J51" s="17"/>
      <c r="K51" s="17"/>
      <c r="L51" s="17">
        <v>62000</v>
      </c>
      <c r="M51" s="17"/>
      <c r="N51" s="17"/>
      <c r="O51" s="17"/>
      <c r="P51" s="24"/>
      <c r="Q51" s="17"/>
      <c r="R51" s="17"/>
      <c r="S51" s="17"/>
      <c r="T51" s="17"/>
      <c r="U51" s="17"/>
      <c r="V51" s="17"/>
      <c r="W51" s="17"/>
    </row>
    <row r="52" ht="18.75" customHeight="1" spans="1:23">
      <c r="A52" s="9" t="s">
        <v>56</v>
      </c>
      <c r="B52" s="9" t="s">
        <v>227</v>
      </c>
      <c r="C52" s="10" t="s">
        <v>228</v>
      </c>
      <c r="D52" s="9" t="s">
        <v>75</v>
      </c>
      <c r="E52" s="9" t="s">
        <v>76</v>
      </c>
      <c r="F52" s="9" t="s">
        <v>171</v>
      </c>
      <c r="G52" s="9" t="s">
        <v>172</v>
      </c>
      <c r="H52" s="17">
        <v>54000</v>
      </c>
      <c r="I52" s="17">
        <v>54000</v>
      </c>
      <c r="J52" s="17"/>
      <c r="K52" s="17"/>
      <c r="L52" s="17">
        <v>54000</v>
      </c>
      <c r="M52" s="17"/>
      <c r="N52" s="17"/>
      <c r="O52" s="17"/>
      <c r="P52" s="24"/>
      <c r="Q52" s="17"/>
      <c r="R52" s="17"/>
      <c r="S52" s="17"/>
      <c r="T52" s="17"/>
      <c r="U52" s="17"/>
      <c r="V52" s="17"/>
      <c r="W52" s="17"/>
    </row>
    <row r="53" ht="18.75" customHeight="1" spans="1:23">
      <c r="A53" s="9" t="s">
        <v>56</v>
      </c>
      <c r="B53" s="9" t="s">
        <v>227</v>
      </c>
      <c r="C53" s="10" t="s">
        <v>228</v>
      </c>
      <c r="D53" s="9" t="s">
        <v>75</v>
      </c>
      <c r="E53" s="9" t="s">
        <v>76</v>
      </c>
      <c r="F53" s="9" t="s">
        <v>171</v>
      </c>
      <c r="G53" s="9" t="s">
        <v>172</v>
      </c>
      <c r="H53" s="17">
        <v>198000</v>
      </c>
      <c r="I53" s="17">
        <v>198000</v>
      </c>
      <c r="J53" s="17"/>
      <c r="K53" s="17"/>
      <c r="L53" s="17">
        <v>198000</v>
      </c>
      <c r="M53" s="17"/>
      <c r="N53" s="17"/>
      <c r="O53" s="17"/>
      <c r="P53" s="24"/>
      <c r="Q53" s="17"/>
      <c r="R53" s="17"/>
      <c r="S53" s="17"/>
      <c r="T53" s="17"/>
      <c r="U53" s="17"/>
      <c r="V53" s="17"/>
      <c r="W53" s="17"/>
    </row>
    <row r="54" ht="18.75" customHeight="1" spans="1:23">
      <c r="A54" s="9" t="s">
        <v>56</v>
      </c>
      <c r="B54" s="9" t="s">
        <v>229</v>
      </c>
      <c r="C54" s="10" t="s">
        <v>230</v>
      </c>
      <c r="D54" s="9" t="s">
        <v>75</v>
      </c>
      <c r="E54" s="9" t="s">
        <v>76</v>
      </c>
      <c r="F54" s="9" t="s">
        <v>231</v>
      </c>
      <c r="G54" s="9" t="s">
        <v>232</v>
      </c>
      <c r="H54" s="17">
        <v>431618.4</v>
      </c>
      <c r="I54" s="17">
        <v>431618.4</v>
      </c>
      <c r="J54" s="17"/>
      <c r="K54" s="17"/>
      <c r="L54" s="17">
        <v>431618.4</v>
      </c>
      <c r="M54" s="17"/>
      <c r="N54" s="17"/>
      <c r="O54" s="17"/>
      <c r="P54" s="24"/>
      <c r="Q54" s="17"/>
      <c r="R54" s="17"/>
      <c r="S54" s="17"/>
      <c r="T54" s="17"/>
      <c r="U54" s="17"/>
      <c r="V54" s="17"/>
      <c r="W54" s="17"/>
    </row>
    <row r="55" ht="18.75" customHeight="1" spans="1:23">
      <c r="A55" s="12" t="s">
        <v>32</v>
      </c>
      <c r="B55" s="12"/>
      <c r="C55" s="12"/>
      <c r="D55" s="12"/>
      <c r="E55" s="12"/>
      <c r="F55" s="12"/>
      <c r="G55" s="12"/>
      <c r="H55" s="17">
        <v>6592895.45</v>
      </c>
      <c r="I55" s="17">
        <v>6592895.45</v>
      </c>
      <c r="J55" s="17"/>
      <c r="K55" s="17"/>
      <c r="L55" s="17">
        <v>6592895.45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</sheetData>
  <mergeCells count="30">
    <mergeCell ref="A3:W3"/>
    <mergeCell ref="A4:G4"/>
    <mergeCell ref="I5:W5"/>
    <mergeCell ref="I6:M6"/>
    <mergeCell ref="N6:P6"/>
    <mergeCell ref="R6:W6"/>
    <mergeCell ref="A55:G5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233</v>
      </c>
    </row>
    <row r="3" ht="45" customHeight="1" spans="1:23">
      <c r="A3" s="4" t="s">
        <v>234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"单位名称："&amp;"峨山彝族自治县工业商贸和科技信息局"</f>
        <v>单位名称：峨山彝族自治县工业商贸和科技信息局</v>
      </c>
      <c r="B4" s="5"/>
      <c r="C4" s="5"/>
      <c r="D4" s="5"/>
      <c r="E4" s="5"/>
      <c r="F4" s="5"/>
      <c r="G4" s="5"/>
      <c r="H4" s="5"/>
      <c r="I4" s="56"/>
      <c r="J4" s="56"/>
      <c r="K4" s="56"/>
      <c r="L4" s="56"/>
      <c r="M4" s="5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235</v>
      </c>
      <c r="B5" s="13" t="s">
        <v>146</v>
      </c>
      <c r="C5" s="13" t="s">
        <v>147</v>
      </c>
      <c r="D5" s="13" t="s">
        <v>236</v>
      </c>
      <c r="E5" s="13" t="s">
        <v>148</v>
      </c>
      <c r="F5" s="13" t="s">
        <v>149</v>
      </c>
      <c r="G5" s="13" t="s">
        <v>237</v>
      </c>
      <c r="H5" s="13" t="s">
        <v>151</v>
      </c>
      <c r="I5" s="49" t="s">
        <v>32</v>
      </c>
      <c r="J5" s="49" t="s">
        <v>238</v>
      </c>
      <c r="K5" s="13"/>
      <c r="L5" s="13"/>
      <c r="M5" s="13"/>
      <c r="N5" s="13" t="s">
        <v>153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9" t="s">
        <v>154</v>
      </c>
      <c r="J6" s="4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9"/>
      <c r="J7" s="4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9"/>
      <c r="J8" s="49" t="s">
        <v>34</v>
      </c>
      <c r="K8" s="13" t="s">
        <v>239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240</v>
      </c>
      <c r="D10" s="9"/>
      <c r="E10" s="9"/>
      <c r="F10" s="9"/>
      <c r="G10" s="9"/>
      <c r="H10" s="9"/>
      <c r="I10" s="11">
        <v>1216515.6</v>
      </c>
      <c r="J10" s="11">
        <v>1216515.6</v>
      </c>
      <c r="K10" s="11">
        <v>1216515.6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241</v>
      </c>
      <c r="B11" s="9" t="s">
        <v>242</v>
      </c>
      <c r="C11" s="10" t="s">
        <v>240</v>
      </c>
      <c r="D11" s="9" t="s">
        <v>56</v>
      </c>
      <c r="E11" s="9" t="s">
        <v>89</v>
      </c>
      <c r="F11" s="9" t="s">
        <v>90</v>
      </c>
      <c r="G11" s="9" t="s">
        <v>243</v>
      </c>
      <c r="H11" s="9" t="s">
        <v>244</v>
      </c>
      <c r="I11" s="11">
        <v>1168623.6</v>
      </c>
      <c r="J11" s="11">
        <v>1168623.6</v>
      </c>
      <c r="K11" s="11">
        <v>1168623.6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241</v>
      </c>
      <c r="B12" s="9" t="s">
        <v>242</v>
      </c>
      <c r="C12" s="10" t="s">
        <v>240</v>
      </c>
      <c r="D12" s="9" t="s">
        <v>56</v>
      </c>
      <c r="E12" s="9" t="s">
        <v>89</v>
      </c>
      <c r="F12" s="9" t="s">
        <v>90</v>
      </c>
      <c r="G12" s="9" t="s">
        <v>185</v>
      </c>
      <c r="H12" s="9" t="s">
        <v>186</v>
      </c>
      <c r="I12" s="11">
        <v>47892</v>
      </c>
      <c r="J12" s="11">
        <v>47892</v>
      </c>
      <c r="K12" s="11">
        <v>47892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24"/>
      <c r="B13" s="24"/>
      <c r="C13" s="10" t="s">
        <v>245</v>
      </c>
      <c r="D13" s="24"/>
      <c r="E13" s="24"/>
      <c r="F13" s="24"/>
      <c r="G13" s="24"/>
      <c r="H13" s="24"/>
      <c r="I13" s="11">
        <v>12000000</v>
      </c>
      <c r="J13" s="11">
        <v>12000000</v>
      </c>
      <c r="K13" s="11">
        <v>12000000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246</v>
      </c>
      <c r="B14" s="9" t="s">
        <v>247</v>
      </c>
      <c r="C14" s="10" t="s">
        <v>245</v>
      </c>
      <c r="D14" s="9" t="s">
        <v>56</v>
      </c>
      <c r="E14" s="9" t="s">
        <v>109</v>
      </c>
      <c r="F14" s="9" t="s">
        <v>110</v>
      </c>
      <c r="G14" s="9" t="s">
        <v>248</v>
      </c>
      <c r="H14" s="9" t="s">
        <v>249</v>
      </c>
      <c r="I14" s="11">
        <v>4500000</v>
      </c>
      <c r="J14" s="11">
        <v>4500000</v>
      </c>
      <c r="K14" s="11">
        <v>4500000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246</v>
      </c>
      <c r="B15" s="9" t="s">
        <v>247</v>
      </c>
      <c r="C15" s="10" t="s">
        <v>245</v>
      </c>
      <c r="D15" s="9" t="s">
        <v>56</v>
      </c>
      <c r="E15" s="9" t="s">
        <v>109</v>
      </c>
      <c r="F15" s="9" t="s">
        <v>110</v>
      </c>
      <c r="G15" s="9" t="s">
        <v>248</v>
      </c>
      <c r="H15" s="9" t="s">
        <v>249</v>
      </c>
      <c r="I15" s="11">
        <v>7500000</v>
      </c>
      <c r="J15" s="11">
        <v>7500000</v>
      </c>
      <c r="K15" s="11">
        <v>7500000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24"/>
      <c r="B16" s="24"/>
      <c r="C16" s="10" t="s">
        <v>250</v>
      </c>
      <c r="D16" s="24"/>
      <c r="E16" s="24"/>
      <c r="F16" s="24"/>
      <c r="G16" s="24"/>
      <c r="H16" s="24"/>
      <c r="I16" s="11">
        <v>591259.8</v>
      </c>
      <c r="J16" s="11">
        <v>591259.8</v>
      </c>
      <c r="K16" s="11"/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251</v>
      </c>
      <c r="B17" s="9" t="s">
        <v>252</v>
      </c>
      <c r="C17" s="10" t="s">
        <v>250</v>
      </c>
      <c r="D17" s="9" t="s">
        <v>56</v>
      </c>
      <c r="E17" s="9" t="s">
        <v>103</v>
      </c>
      <c r="F17" s="9" t="s">
        <v>104</v>
      </c>
      <c r="G17" s="9" t="s">
        <v>253</v>
      </c>
      <c r="H17" s="9" t="s">
        <v>254</v>
      </c>
      <c r="I17" s="11">
        <v>591259.8</v>
      </c>
      <c r="J17" s="11">
        <v>591259.8</v>
      </c>
      <c r="K17" s="11"/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12" t="s">
        <v>32</v>
      </c>
      <c r="B18" s="12"/>
      <c r="C18" s="12"/>
      <c r="D18" s="12"/>
      <c r="E18" s="12"/>
      <c r="F18" s="12"/>
      <c r="G18" s="12"/>
      <c r="H18" s="12"/>
      <c r="I18" s="11">
        <v>13807775.4</v>
      </c>
      <c r="J18" s="11">
        <v>13807775.4</v>
      </c>
      <c r="K18" s="11">
        <v>13216515.6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5"/>
  <sheetViews>
    <sheetView showZeros="0" workbookViewId="0">
      <pane ySplit="1" topLeftCell="A28" activePane="bottomLeft" state="frozen"/>
      <selection/>
      <selection pane="bottomLeft" activeCell="E35" sqref="E35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3"/>
      <c r="B1" s="33"/>
      <c r="C1" s="33"/>
      <c r="D1" s="33"/>
      <c r="E1" s="33"/>
      <c r="F1" s="33"/>
      <c r="G1" s="33"/>
      <c r="H1" s="33"/>
      <c r="I1" s="33"/>
      <c r="J1" s="33"/>
    </row>
    <row r="2" customHeight="1" spans="1:10">
      <c r="A2" s="21" t="s">
        <v>255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4" t="s">
        <v>256</v>
      </c>
      <c r="B3" s="34"/>
      <c r="C3" s="34"/>
      <c r="D3" s="34"/>
      <c r="E3" s="34"/>
      <c r="F3" s="34"/>
      <c r="G3" s="34"/>
      <c r="H3" s="34"/>
      <c r="I3" s="34"/>
      <c r="J3" s="34"/>
    </row>
    <row r="4" ht="20.25" customHeight="1" spans="1:10">
      <c r="A4" s="20" t="str">
        <f>"单位名称："&amp;"峨山彝族自治县工业商贸和科技信息局"</f>
        <v>单位名称：峨山彝族自治县工业商贸和科技信息局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5" t="s">
        <v>257</v>
      </c>
      <c r="B5" s="35" t="s">
        <v>258</v>
      </c>
      <c r="C5" s="35" t="s">
        <v>259</v>
      </c>
      <c r="D5" s="35" t="s">
        <v>260</v>
      </c>
      <c r="E5" s="35" t="s">
        <v>261</v>
      </c>
      <c r="F5" s="35" t="s">
        <v>262</v>
      </c>
      <c r="G5" s="35" t="s">
        <v>263</v>
      </c>
      <c r="H5" s="35" t="s">
        <v>264</v>
      </c>
      <c r="I5" s="35" t="s">
        <v>265</v>
      </c>
      <c r="J5" s="35" t="s">
        <v>266</v>
      </c>
    </row>
    <row r="6" ht="46.5" customHeight="1" spans="1:10">
      <c r="A6" s="35"/>
      <c r="B6" s="35"/>
      <c r="C6" s="35"/>
      <c r="D6" s="35"/>
      <c r="E6" s="35"/>
      <c r="F6" s="35"/>
      <c r="G6" s="35"/>
      <c r="H6" s="35"/>
      <c r="I6" s="35"/>
      <c r="J6" s="35"/>
    </row>
    <row r="7" ht="20.25" customHeight="1" spans="1:10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</row>
    <row r="8" ht="20.25" customHeight="1" spans="1:10">
      <c r="A8" s="24" t="s">
        <v>56</v>
      </c>
      <c r="B8" s="24"/>
      <c r="C8" s="24"/>
      <c r="E8" s="41"/>
      <c r="F8" s="41"/>
      <c r="G8" s="41"/>
      <c r="H8" s="41"/>
      <c r="I8" s="41"/>
      <c r="J8" s="41"/>
    </row>
    <row r="9" ht="33" customHeight="1" spans="1:10">
      <c r="A9" s="52" t="s">
        <v>240</v>
      </c>
      <c r="B9" s="24" t="s">
        <v>267</v>
      </c>
      <c r="C9" s="25"/>
      <c r="D9" s="25"/>
      <c r="E9" s="41"/>
      <c r="F9" s="41"/>
      <c r="G9" s="41"/>
      <c r="H9" s="41"/>
      <c r="I9" s="41"/>
      <c r="J9" s="41"/>
    </row>
    <row r="10" ht="20.25" customHeight="1" spans="1:10">
      <c r="A10" s="24"/>
      <c r="B10" s="24"/>
      <c r="C10" s="24" t="s">
        <v>268</v>
      </c>
      <c r="D10" s="53" t="s">
        <v>269</v>
      </c>
      <c r="E10" s="54" t="s">
        <v>270</v>
      </c>
      <c r="F10" s="42" t="s">
        <v>271</v>
      </c>
      <c r="G10" s="25" t="s">
        <v>70</v>
      </c>
      <c r="H10" s="42" t="s">
        <v>272</v>
      </c>
      <c r="I10" s="42" t="s">
        <v>273</v>
      </c>
      <c r="J10" s="54" t="s">
        <v>274</v>
      </c>
    </row>
    <row r="11" ht="20.25" customHeight="1" spans="1:10">
      <c r="A11" s="24"/>
      <c r="B11" s="24"/>
      <c r="C11" s="24" t="s">
        <v>268</v>
      </c>
      <c r="D11" s="53" t="s">
        <v>269</v>
      </c>
      <c r="E11" s="54" t="s">
        <v>275</v>
      </c>
      <c r="F11" s="42" t="s">
        <v>271</v>
      </c>
      <c r="G11" s="25" t="s">
        <v>276</v>
      </c>
      <c r="H11" s="42" t="s">
        <v>277</v>
      </c>
      <c r="I11" s="42" t="s">
        <v>273</v>
      </c>
      <c r="J11" s="54" t="s">
        <v>278</v>
      </c>
    </row>
    <row r="12" ht="49" customHeight="1" spans="1:10">
      <c r="A12" s="24"/>
      <c r="B12" s="24"/>
      <c r="C12" s="24" t="s">
        <v>268</v>
      </c>
      <c r="D12" s="53" t="s">
        <v>279</v>
      </c>
      <c r="E12" s="54" t="s">
        <v>280</v>
      </c>
      <c r="F12" s="42" t="s">
        <v>271</v>
      </c>
      <c r="G12" s="25" t="s">
        <v>281</v>
      </c>
      <c r="H12" s="42" t="s">
        <v>282</v>
      </c>
      <c r="I12" s="42" t="s">
        <v>273</v>
      </c>
      <c r="J12" s="54" t="s">
        <v>283</v>
      </c>
    </row>
    <row r="13" ht="35" customHeight="1" spans="1:10">
      <c r="A13" s="24"/>
      <c r="B13" s="24"/>
      <c r="C13" s="24" t="s">
        <v>284</v>
      </c>
      <c r="D13" s="53" t="s">
        <v>285</v>
      </c>
      <c r="E13" s="54" t="s">
        <v>286</v>
      </c>
      <c r="F13" s="42" t="s">
        <v>271</v>
      </c>
      <c r="G13" s="25" t="s">
        <v>276</v>
      </c>
      <c r="H13" s="42" t="s">
        <v>277</v>
      </c>
      <c r="I13" s="42" t="s">
        <v>273</v>
      </c>
      <c r="J13" s="54" t="s">
        <v>287</v>
      </c>
    </row>
    <row r="14" ht="45" customHeight="1" spans="1:10">
      <c r="A14" s="24"/>
      <c r="B14" s="24"/>
      <c r="C14" s="24" t="s">
        <v>288</v>
      </c>
      <c r="D14" s="53" t="s">
        <v>289</v>
      </c>
      <c r="E14" s="54" t="s">
        <v>289</v>
      </c>
      <c r="F14" s="42" t="s">
        <v>290</v>
      </c>
      <c r="G14" s="25" t="s">
        <v>291</v>
      </c>
      <c r="H14" s="42" t="s">
        <v>282</v>
      </c>
      <c r="I14" s="42" t="s">
        <v>273</v>
      </c>
      <c r="J14" s="54" t="s">
        <v>292</v>
      </c>
    </row>
    <row r="15" ht="183" customHeight="1" spans="1:10">
      <c r="A15" s="52" t="s">
        <v>245</v>
      </c>
      <c r="B15" s="24" t="s">
        <v>293</v>
      </c>
      <c r="C15" s="24"/>
      <c r="D15" s="24"/>
      <c r="E15" s="24"/>
      <c r="F15" s="24"/>
      <c r="G15" s="24"/>
      <c r="H15" s="24"/>
      <c r="I15" s="24"/>
      <c r="J15" s="24"/>
    </row>
    <row r="16" ht="46" customHeight="1" spans="1:10">
      <c r="A16" s="24"/>
      <c r="B16" s="24"/>
      <c r="C16" s="24" t="s">
        <v>268</v>
      </c>
      <c r="D16" s="53" t="s">
        <v>269</v>
      </c>
      <c r="E16" s="54" t="s">
        <v>294</v>
      </c>
      <c r="F16" s="42" t="s">
        <v>290</v>
      </c>
      <c r="G16" s="25" t="s">
        <v>47</v>
      </c>
      <c r="H16" s="42" t="s">
        <v>295</v>
      </c>
      <c r="I16" s="42" t="s">
        <v>273</v>
      </c>
      <c r="J16" s="54" t="s">
        <v>296</v>
      </c>
    </row>
    <row r="17" ht="34" customHeight="1" spans="1:10">
      <c r="A17" s="24"/>
      <c r="B17" s="24"/>
      <c r="C17" s="24" t="s">
        <v>268</v>
      </c>
      <c r="D17" s="53" t="s">
        <v>269</v>
      </c>
      <c r="E17" s="54" t="s">
        <v>297</v>
      </c>
      <c r="F17" s="42" t="s">
        <v>290</v>
      </c>
      <c r="G17" s="25" t="s">
        <v>47</v>
      </c>
      <c r="H17" s="42" t="s">
        <v>298</v>
      </c>
      <c r="I17" s="42" t="s">
        <v>273</v>
      </c>
      <c r="J17" s="54" t="s">
        <v>299</v>
      </c>
    </row>
    <row r="18" ht="20.25" customHeight="1" spans="1:10">
      <c r="A18" s="24"/>
      <c r="B18" s="24"/>
      <c r="C18" s="24" t="s">
        <v>268</v>
      </c>
      <c r="D18" s="53" t="s">
        <v>269</v>
      </c>
      <c r="E18" s="54" t="s">
        <v>300</v>
      </c>
      <c r="F18" s="42" t="s">
        <v>290</v>
      </c>
      <c r="G18" s="25" t="s">
        <v>301</v>
      </c>
      <c r="H18" s="42" t="s">
        <v>302</v>
      </c>
      <c r="I18" s="42" t="s">
        <v>273</v>
      </c>
      <c r="J18" s="54" t="s">
        <v>303</v>
      </c>
    </row>
    <row r="19" ht="20.25" customHeight="1" spans="1:10">
      <c r="A19" s="24"/>
      <c r="B19" s="24"/>
      <c r="C19" s="24" t="s">
        <v>268</v>
      </c>
      <c r="D19" s="53" t="s">
        <v>269</v>
      </c>
      <c r="E19" s="54" t="s">
        <v>304</v>
      </c>
      <c r="F19" s="42" t="s">
        <v>290</v>
      </c>
      <c r="G19" s="25" t="s">
        <v>305</v>
      </c>
      <c r="H19" s="42" t="s">
        <v>302</v>
      </c>
      <c r="I19" s="42" t="s">
        <v>273</v>
      </c>
      <c r="J19" s="54" t="s">
        <v>306</v>
      </c>
    </row>
    <row r="20" ht="45" customHeight="1" spans="1:10">
      <c r="A20" s="24"/>
      <c r="B20" s="24"/>
      <c r="C20" s="24" t="s">
        <v>268</v>
      </c>
      <c r="D20" s="53" t="s">
        <v>279</v>
      </c>
      <c r="E20" s="54" t="s">
        <v>307</v>
      </c>
      <c r="F20" s="42" t="s">
        <v>271</v>
      </c>
      <c r="G20" s="25" t="s">
        <v>281</v>
      </c>
      <c r="H20" s="42" t="s">
        <v>282</v>
      </c>
      <c r="I20" s="42" t="s">
        <v>273</v>
      </c>
      <c r="J20" s="54" t="s">
        <v>308</v>
      </c>
    </row>
    <row r="21" ht="42" customHeight="1" spans="1:10">
      <c r="A21" s="24"/>
      <c r="B21" s="24"/>
      <c r="C21" s="24" t="s">
        <v>268</v>
      </c>
      <c r="D21" s="53" t="s">
        <v>279</v>
      </c>
      <c r="E21" s="54" t="s">
        <v>309</v>
      </c>
      <c r="F21" s="42" t="s">
        <v>271</v>
      </c>
      <c r="G21" s="25" t="s">
        <v>281</v>
      </c>
      <c r="H21" s="42" t="s">
        <v>282</v>
      </c>
      <c r="I21" s="42" t="s">
        <v>273</v>
      </c>
      <c r="J21" s="54" t="s">
        <v>310</v>
      </c>
    </row>
    <row r="22" ht="44" customHeight="1" spans="1:10">
      <c r="A22" s="24"/>
      <c r="B22" s="24"/>
      <c r="C22" s="24" t="s">
        <v>268</v>
      </c>
      <c r="D22" s="53" t="s">
        <v>311</v>
      </c>
      <c r="E22" s="54" t="s">
        <v>312</v>
      </c>
      <c r="F22" s="42" t="s">
        <v>290</v>
      </c>
      <c r="G22" s="25" t="s">
        <v>313</v>
      </c>
      <c r="H22" s="42" t="s">
        <v>282</v>
      </c>
      <c r="I22" s="42" t="s">
        <v>273</v>
      </c>
      <c r="J22" s="54" t="s">
        <v>314</v>
      </c>
    </row>
    <row r="23" ht="45" customHeight="1" spans="1:10">
      <c r="A23" s="24"/>
      <c r="B23" s="24"/>
      <c r="C23" s="24" t="s">
        <v>284</v>
      </c>
      <c r="D23" s="53" t="s">
        <v>315</v>
      </c>
      <c r="E23" s="54" t="s">
        <v>316</v>
      </c>
      <c r="F23" s="42" t="s">
        <v>271</v>
      </c>
      <c r="G23" s="25" t="s">
        <v>317</v>
      </c>
      <c r="H23" s="42" t="s">
        <v>282</v>
      </c>
      <c r="I23" s="42" t="s">
        <v>318</v>
      </c>
      <c r="J23" s="54" t="s">
        <v>319</v>
      </c>
    </row>
    <row r="24" ht="51" customHeight="1" spans="1:10">
      <c r="A24" s="24"/>
      <c r="B24" s="24"/>
      <c r="C24" s="24" t="s">
        <v>284</v>
      </c>
      <c r="D24" s="53" t="s">
        <v>285</v>
      </c>
      <c r="E24" s="54" t="s">
        <v>320</v>
      </c>
      <c r="F24" s="42" t="s">
        <v>271</v>
      </c>
      <c r="G24" s="25" t="s">
        <v>281</v>
      </c>
      <c r="H24" s="42" t="s">
        <v>282</v>
      </c>
      <c r="I24" s="42" t="s">
        <v>273</v>
      </c>
      <c r="J24" s="54" t="s">
        <v>321</v>
      </c>
    </row>
    <row r="25" ht="32" customHeight="1" spans="1:10">
      <c r="A25" s="24"/>
      <c r="B25" s="24"/>
      <c r="C25" s="24" t="s">
        <v>284</v>
      </c>
      <c r="D25" s="53" t="s">
        <v>285</v>
      </c>
      <c r="E25" s="54" t="s">
        <v>322</v>
      </c>
      <c r="F25" s="42" t="s">
        <v>290</v>
      </c>
      <c r="G25" s="25" t="s">
        <v>323</v>
      </c>
      <c r="H25" s="42" t="s">
        <v>272</v>
      </c>
      <c r="I25" s="42" t="s">
        <v>273</v>
      </c>
      <c r="J25" s="54" t="s">
        <v>324</v>
      </c>
    </row>
    <row r="26" ht="20.25" customHeight="1" spans="1:10">
      <c r="A26" s="24"/>
      <c r="B26" s="24"/>
      <c r="C26" s="24" t="s">
        <v>284</v>
      </c>
      <c r="D26" s="53" t="s">
        <v>325</v>
      </c>
      <c r="E26" s="54" t="s">
        <v>326</v>
      </c>
      <c r="F26" s="42" t="s">
        <v>271</v>
      </c>
      <c r="G26" s="25" t="s">
        <v>317</v>
      </c>
      <c r="H26" s="42" t="s">
        <v>282</v>
      </c>
      <c r="I26" s="42" t="s">
        <v>318</v>
      </c>
      <c r="J26" s="54" t="s">
        <v>327</v>
      </c>
    </row>
    <row r="27" ht="20.25" customHeight="1" spans="1:10">
      <c r="A27" s="24"/>
      <c r="B27" s="24"/>
      <c r="C27" s="24" t="s">
        <v>288</v>
      </c>
      <c r="D27" s="53" t="s">
        <v>289</v>
      </c>
      <c r="E27" s="54" t="s">
        <v>328</v>
      </c>
      <c r="F27" s="42" t="s">
        <v>271</v>
      </c>
      <c r="G27" s="25" t="s">
        <v>281</v>
      </c>
      <c r="H27" s="42" t="s">
        <v>282</v>
      </c>
      <c r="I27" s="42" t="s">
        <v>273</v>
      </c>
      <c r="J27" s="54" t="s">
        <v>329</v>
      </c>
    </row>
    <row r="28" ht="198" customHeight="1" spans="1:10">
      <c r="A28" s="52" t="s">
        <v>250</v>
      </c>
      <c r="B28" s="24" t="s">
        <v>330</v>
      </c>
      <c r="C28" s="24"/>
      <c r="D28" s="24"/>
      <c r="E28" s="24"/>
      <c r="F28" s="24"/>
      <c r="G28" s="24"/>
      <c r="H28" s="24"/>
      <c r="I28" s="24"/>
      <c r="J28" s="24"/>
    </row>
    <row r="29" ht="20.25" customHeight="1" spans="1:10">
      <c r="A29" s="24"/>
      <c r="B29" s="24"/>
      <c r="C29" s="24" t="s">
        <v>268</v>
      </c>
      <c r="D29" s="53" t="s">
        <v>269</v>
      </c>
      <c r="E29" s="54" t="s">
        <v>331</v>
      </c>
      <c r="F29" s="42" t="s">
        <v>290</v>
      </c>
      <c r="G29" s="25" t="s">
        <v>332</v>
      </c>
      <c r="H29" s="42" t="s">
        <v>333</v>
      </c>
      <c r="I29" s="42" t="s">
        <v>273</v>
      </c>
      <c r="J29" s="54" t="s">
        <v>334</v>
      </c>
    </row>
    <row r="30" ht="20.25" customHeight="1" spans="1:10">
      <c r="A30" s="24"/>
      <c r="B30" s="24"/>
      <c r="C30" s="24" t="s">
        <v>268</v>
      </c>
      <c r="D30" s="53" t="s">
        <v>269</v>
      </c>
      <c r="E30" s="54" t="s">
        <v>335</v>
      </c>
      <c r="F30" s="42" t="s">
        <v>290</v>
      </c>
      <c r="G30" s="25" t="s">
        <v>336</v>
      </c>
      <c r="H30" s="42" t="s">
        <v>333</v>
      </c>
      <c r="I30" s="42" t="s">
        <v>273</v>
      </c>
      <c r="J30" s="54" t="s">
        <v>337</v>
      </c>
    </row>
    <row r="31" ht="20.25" customHeight="1" spans="1:10">
      <c r="A31" s="24"/>
      <c r="B31" s="24"/>
      <c r="C31" s="24" t="s">
        <v>268</v>
      </c>
      <c r="D31" s="53" t="s">
        <v>269</v>
      </c>
      <c r="E31" s="54" t="s">
        <v>338</v>
      </c>
      <c r="F31" s="42" t="s">
        <v>290</v>
      </c>
      <c r="G31" s="25" t="s">
        <v>339</v>
      </c>
      <c r="H31" s="42" t="s">
        <v>333</v>
      </c>
      <c r="I31" s="42" t="s">
        <v>273</v>
      </c>
      <c r="J31" s="54" t="s">
        <v>340</v>
      </c>
    </row>
    <row r="32" ht="20.25" customHeight="1" spans="1:10">
      <c r="A32" s="24"/>
      <c r="B32" s="24"/>
      <c r="C32" s="24" t="s">
        <v>268</v>
      </c>
      <c r="D32" s="53" t="s">
        <v>269</v>
      </c>
      <c r="E32" s="54" t="s">
        <v>341</v>
      </c>
      <c r="F32" s="42" t="s">
        <v>290</v>
      </c>
      <c r="G32" s="25" t="s">
        <v>342</v>
      </c>
      <c r="H32" s="42" t="s">
        <v>333</v>
      </c>
      <c r="I32" s="42" t="s">
        <v>273</v>
      </c>
      <c r="J32" s="54" t="s">
        <v>343</v>
      </c>
    </row>
    <row r="33" ht="44" customHeight="1" spans="1:10">
      <c r="A33" s="24"/>
      <c r="B33" s="24"/>
      <c r="C33" s="24" t="s">
        <v>268</v>
      </c>
      <c r="D33" s="53" t="s">
        <v>279</v>
      </c>
      <c r="E33" s="54" t="s">
        <v>344</v>
      </c>
      <c r="F33" s="42" t="s">
        <v>271</v>
      </c>
      <c r="G33" s="25" t="s">
        <v>281</v>
      </c>
      <c r="H33" s="42" t="s">
        <v>282</v>
      </c>
      <c r="I33" s="42" t="s">
        <v>273</v>
      </c>
      <c r="J33" s="54" t="s">
        <v>345</v>
      </c>
    </row>
    <row r="34" ht="46" customHeight="1" spans="1:10">
      <c r="A34" s="24"/>
      <c r="B34" s="24"/>
      <c r="C34" s="24" t="s">
        <v>284</v>
      </c>
      <c r="D34" s="53" t="s">
        <v>285</v>
      </c>
      <c r="E34" s="54" t="s">
        <v>346</v>
      </c>
      <c r="F34" s="42" t="s">
        <v>290</v>
      </c>
      <c r="G34" s="25" t="s">
        <v>347</v>
      </c>
      <c r="H34" s="42" t="s">
        <v>282</v>
      </c>
      <c r="I34" s="42" t="s">
        <v>273</v>
      </c>
      <c r="J34" s="54" t="s">
        <v>348</v>
      </c>
    </row>
    <row r="35" ht="42" customHeight="1" spans="1:10">
      <c r="A35" s="24"/>
      <c r="B35" s="24"/>
      <c r="C35" s="24" t="s">
        <v>288</v>
      </c>
      <c r="D35" s="53" t="s">
        <v>289</v>
      </c>
      <c r="E35" s="54" t="s">
        <v>289</v>
      </c>
      <c r="F35" s="42" t="s">
        <v>290</v>
      </c>
      <c r="G35" s="25" t="s">
        <v>291</v>
      </c>
      <c r="H35" s="42" t="s">
        <v>282</v>
      </c>
      <c r="I35" s="42" t="s">
        <v>273</v>
      </c>
      <c r="J35" s="54" t="s">
        <v>292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2025-02-24T03:22:20Z</dcterms:created>
  <dcterms:modified xsi:type="dcterms:W3CDTF">2025-02-24T03:32:14Z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B330F2141BE94CD19547561563B26479</vt:lpwstr>
  </property>
  <property fmtid="{D5CDD505-2E9C-101B-9397-08002B2CF9AE}" pid="3" name="KSOProductBuildVer">
    <vt:lpwstr>2052-11.8.2.12089</vt:lpwstr>
  </property>
</Properties>
</file>